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P:\ALL\00 FPA REVIEW 2020\BUDGET\"/>
    </mc:Choice>
  </mc:AlternateContent>
  <xr:revisionPtr revIDLastSave="0" documentId="8_{F2D249CC-0A39-4B50-B3BD-15AB00F5817A}" xr6:coauthVersionLast="47" xr6:coauthVersionMax="47" xr10:uidLastSave="{00000000-0000-0000-0000-000000000000}"/>
  <bookViews>
    <workbookView xWindow="-110" yWindow="-110" windowWidth="19420" windowHeight="10420" tabRatio="768" activeTab="1" xr2:uid="{00000000-000D-0000-FFFF-FFFF00000000}"/>
  </bookViews>
  <sheets>
    <sheet name="Budget Category Guidance " sheetId="26" r:id="rId1"/>
    <sheet name="RQ - Op Bdg" sheetId="25" r:id="rId2"/>
    <sheet name="RQ - Annex 2" sheetId="18" r:id="rId3"/>
    <sheet name="MR - Op Bdg" sheetId="33" r:id="rId4"/>
    <sheet name="MR - Annex 2" sheetId="34" r:id="rId5"/>
    <sheet name="FR - Fin Report" sheetId="35" r:id="rId6"/>
    <sheet name="FR - Annex 4" sheetId="36" r:id="rId7"/>
    <sheet name="Section 13 - SF" sheetId="22" r:id="rId8"/>
  </sheets>
  <definedNames>
    <definedName name="OLE_LINK1" localSheetId="5">'FR - Fin Report'!#REF!</definedName>
    <definedName name="OLE_LINK1" localSheetId="3">'MR - Op Bdg'!#REF!</definedName>
    <definedName name="OLE_LINK1" localSheetId="1">'RQ - Op Bdg'!#REF!</definedName>
    <definedName name="_xlnm.Print_Area" localSheetId="0">'Budget Category Guidance '!$A$1:$E$19</definedName>
    <definedName name="_xlnm.Print_Titles" localSheetId="5">'FR - Fin Report'!$2:$4</definedName>
    <definedName name="_xlnm.Print_Titles" localSheetId="3">'MR - Op Bdg'!$2:$4</definedName>
    <definedName name="_xlnm.Print_Titles" localSheetId="1">'RQ - Op Bdg'!$2:$4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4" i="35" l="1"/>
  <c r="I74" i="35"/>
  <c r="L73" i="35"/>
  <c r="L74" i="35" s="1"/>
  <c r="K73" i="35"/>
  <c r="K74" i="35" s="1"/>
  <c r="J73" i="35"/>
  <c r="I73" i="35"/>
  <c r="H73" i="35"/>
  <c r="H74" i="35" s="1"/>
  <c r="L74" i="33"/>
  <c r="K74" i="33"/>
  <c r="H74" i="33"/>
  <c r="G74" i="33"/>
  <c r="L73" i="33"/>
  <c r="K73" i="33"/>
  <c r="J73" i="33"/>
  <c r="J74" i="33" s="1"/>
  <c r="I73" i="33"/>
  <c r="I74" i="33" s="1"/>
  <c r="H73" i="33"/>
  <c r="G73" i="33"/>
  <c r="O20" i="33"/>
  <c r="N74" i="25"/>
  <c r="D14" i="18" l="1"/>
  <c r="C14" i="18"/>
  <c r="D14" i="34"/>
  <c r="C14" i="34"/>
  <c r="D14" i="36"/>
  <c r="G46" i="35"/>
  <c r="H46" i="35"/>
  <c r="I46" i="35"/>
  <c r="J46" i="35"/>
  <c r="K46" i="35"/>
  <c r="L46" i="35"/>
  <c r="F14" i="25"/>
  <c r="B13" i="36" l="1"/>
  <c r="B12" i="36"/>
  <c r="B11" i="36"/>
  <c r="B13" i="34"/>
  <c r="B12" i="34"/>
  <c r="B11" i="34"/>
  <c r="B13" i="18"/>
  <c r="B12" i="18"/>
  <c r="B11" i="18"/>
  <c r="C26" i="22" l="1"/>
  <c r="C25" i="22" s="1"/>
  <c r="P74" i="33" s="1"/>
  <c r="D26" i="22"/>
  <c r="D25" i="22" s="1"/>
  <c r="F25" i="22" s="1"/>
  <c r="B26" i="22"/>
  <c r="E25" i="22" l="1"/>
  <c r="E8" i="22"/>
  <c r="C8" i="22"/>
  <c r="E14" i="36"/>
  <c r="Q67" i="35"/>
  <c r="P67" i="35"/>
  <c r="O67" i="35"/>
  <c r="L67" i="35"/>
  <c r="K67" i="35"/>
  <c r="N13" i="36" s="1"/>
  <c r="J67" i="35"/>
  <c r="I67" i="35"/>
  <c r="N12" i="36" s="1"/>
  <c r="H67" i="35"/>
  <c r="G67" i="35"/>
  <c r="N11" i="36" s="1"/>
  <c r="F66" i="35"/>
  <c r="F67" i="35" s="1"/>
  <c r="Q64" i="35"/>
  <c r="P64" i="35"/>
  <c r="O64" i="35"/>
  <c r="L64" i="35"/>
  <c r="K64" i="35"/>
  <c r="J64" i="35"/>
  <c r="I64" i="35"/>
  <c r="H64" i="35"/>
  <c r="G64" i="35"/>
  <c r="F63" i="35"/>
  <c r="F64" i="35" s="1"/>
  <c r="Q61" i="35"/>
  <c r="P61" i="35"/>
  <c r="O61" i="35"/>
  <c r="L61" i="35"/>
  <c r="K61" i="35"/>
  <c r="J61" i="35"/>
  <c r="I61" i="35"/>
  <c r="H61" i="35"/>
  <c r="G61" i="35"/>
  <c r="F60" i="35"/>
  <c r="F59" i="35"/>
  <c r="F58" i="35"/>
  <c r="F57" i="35"/>
  <c r="Q55" i="35"/>
  <c r="P55" i="35"/>
  <c r="O55" i="35"/>
  <c r="L55" i="35"/>
  <c r="K55" i="35"/>
  <c r="J55" i="35"/>
  <c r="I55" i="35"/>
  <c r="H55" i="35"/>
  <c r="G55" i="35"/>
  <c r="F54" i="35"/>
  <c r="F55" i="35" s="1"/>
  <c r="Q52" i="35"/>
  <c r="P52" i="35"/>
  <c r="O52" i="35"/>
  <c r="L52" i="35"/>
  <c r="K52" i="35"/>
  <c r="J52" i="35"/>
  <c r="I52" i="35"/>
  <c r="H52" i="35"/>
  <c r="G52" i="35"/>
  <c r="F51" i="35"/>
  <c r="F50" i="35"/>
  <c r="F49" i="35"/>
  <c r="F48" i="35"/>
  <c r="Q46" i="35"/>
  <c r="P46" i="35"/>
  <c r="O46" i="35"/>
  <c r="F45" i="35"/>
  <c r="F44" i="35"/>
  <c r="F43" i="35"/>
  <c r="F42" i="35"/>
  <c r="F41" i="35"/>
  <c r="Q39" i="35"/>
  <c r="P39" i="35"/>
  <c r="O39" i="35"/>
  <c r="L39" i="35"/>
  <c r="K39" i="35"/>
  <c r="J39" i="35"/>
  <c r="I39" i="35"/>
  <c r="H39" i="35"/>
  <c r="G39" i="35"/>
  <c r="F38" i="35"/>
  <c r="F39" i="35" s="1"/>
  <c r="Q37" i="35"/>
  <c r="P37" i="35"/>
  <c r="O37" i="35"/>
  <c r="L37" i="35"/>
  <c r="K37" i="35"/>
  <c r="J37" i="35"/>
  <c r="I37" i="35"/>
  <c r="H37" i="35"/>
  <c r="G37" i="35"/>
  <c r="F36" i="35"/>
  <c r="F35" i="35"/>
  <c r="F34" i="35"/>
  <c r="F33" i="35"/>
  <c r="Q28" i="35"/>
  <c r="P28" i="35"/>
  <c r="O28" i="35"/>
  <c r="L28" i="35"/>
  <c r="K28" i="35"/>
  <c r="J28" i="35"/>
  <c r="I28" i="35"/>
  <c r="H28" i="35"/>
  <c r="G28" i="35"/>
  <c r="F27" i="35"/>
  <c r="F26" i="35"/>
  <c r="F25" i="35"/>
  <c r="F24" i="35"/>
  <c r="F23" i="35"/>
  <c r="F22" i="35"/>
  <c r="Q20" i="35"/>
  <c r="P20" i="35"/>
  <c r="O20" i="35"/>
  <c r="L20" i="35"/>
  <c r="K20" i="35"/>
  <c r="J20" i="35"/>
  <c r="I20" i="35"/>
  <c r="H20" i="35"/>
  <c r="G20" i="35"/>
  <c r="F19" i="35"/>
  <c r="F18" i="35"/>
  <c r="F17" i="35"/>
  <c r="Q14" i="35"/>
  <c r="P14" i="35"/>
  <c r="O14" i="35"/>
  <c r="L14" i="35"/>
  <c r="K14" i="35"/>
  <c r="J14" i="35"/>
  <c r="I14" i="35"/>
  <c r="H14" i="35"/>
  <c r="G14" i="35"/>
  <c r="F13" i="35"/>
  <c r="F14" i="35" s="1"/>
  <c r="Q12" i="35"/>
  <c r="P12" i="35"/>
  <c r="O12" i="35"/>
  <c r="L12" i="35"/>
  <c r="K12" i="35"/>
  <c r="J12" i="35"/>
  <c r="I12" i="35"/>
  <c r="H12" i="35"/>
  <c r="G12" i="35"/>
  <c r="F11" i="35"/>
  <c r="F10" i="35"/>
  <c r="F9" i="35"/>
  <c r="F8" i="35"/>
  <c r="U14" i="34"/>
  <c r="H14" i="34"/>
  <c r="Q67" i="33"/>
  <c r="P67" i="33"/>
  <c r="O67" i="33"/>
  <c r="L67" i="33"/>
  <c r="K67" i="33"/>
  <c r="Q13" i="34" s="1"/>
  <c r="J67" i="33"/>
  <c r="I67" i="33"/>
  <c r="Q12" i="34" s="1"/>
  <c r="H67" i="33"/>
  <c r="G67" i="33"/>
  <c r="Q11" i="34" s="1"/>
  <c r="F66" i="33"/>
  <c r="F67" i="33" s="1"/>
  <c r="Q64" i="33"/>
  <c r="P64" i="33"/>
  <c r="O64" i="33"/>
  <c r="L64" i="33"/>
  <c r="K64" i="33"/>
  <c r="J64" i="33"/>
  <c r="I64" i="33"/>
  <c r="H64" i="33"/>
  <c r="G64" i="33"/>
  <c r="F63" i="33"/>
  <c r="F64" i="33" s="1"/>
  <c r="Q61" i="33"/>
  <c r="P61" i="33"/>
  <c r="O61" i="33"/>
  <c r="L61" i="33"/>
  <c r="K61" i="33"/>
  <c r="J61" i="33"/>
  <c r="I61" i="33"/>
  <c r="H61" i="33"/>
  <c r="G61" i="33"/>
  <c r="F60" i="33"/>
  <c r="D60" i="35" s="1"/>
  <c r="F59" i="33"/>
  <c r="D59" i="35" s="1"/>
  <c r="F58" i="33"/>
  <c r="D58" i="35" s="1"/>
  <c r="F57" i="33"/>
  <c r="D57" i="35" s="1"/>
  <c r="Q55" i="33"/>
  <c r="P55" i="33"/>
  <c r="O55" i="33"/>
  <c r="L55" i="33"/>
  <c r="K55" i="33"/>
  <c r="J55" i="33"/>
  <c r="I55" i="33"/>
  <c r="H55" i="33"/>
  <c r="G55" i="33"/>
  <c r="F54" i="33"/>
  <c r="Q52" i="33"/>
  <c r="P52" i="33"/>
  <c r="O52" i="33"/>
  <c r="L52" i="33"/>
  <c r="K52" i="33"/>
  <c r="J52" i="33"/>
  <c r="I52" i="33"/>
  <c r="H52" i="33"/>
  <c r="G52" i="33"/>
  <c r="F51" i="33"/>
  <c r="D51" i="35" s="1"/>
  <c r="F50" i="33"/>
  <c r="D50" i="35" s="1"/>
  <c r="F49" i="33"/>
  <c r="F48" i="33"/>
  <c r="Q46" i="33"/>
  <c r="P46" i="33"/>
  <c r="O46" i="33"/>
  <c r="L46" i="33"/>
  <c r="K46" i="33"/>
  <c r="J46" i="33"/>
  <c r="I46" i="33"/>
  <c r="H46" i="33"/>
  <c r="G46" i="33"/>
  <c r="F45" i="33"/>
  <c r="D45" i="35" s="1"/>
  <c r="F44" i="33"/>
  <c r="D44" i="35" s="1"/>
  <c r="F43" i="33"/>
  <c r="F42" i="33"/>
  <c r="F41" i="33"/>
  <c r="Q39" i="33"/>
  <c r="P39" i="33"/>
  <c r="O39" i="33"/>
  <c r="L39" i="33"/>
  <c r="K39" i="33"/>
  <c r="J39" i="33"/>
  <c r="I39" i="33"/>
  <c r="H39" i="33"/>
  <c r="G39" i="33"/>
  <c r="F38" i="33"/>
  <c r="D38" i="35" s="1"/>
  <c r="Q37" i="33"/>
  <c r="P37" i="33"/>
  <c r="O37" i="33"/>
  <c r="L37" i="33"/>
  <c r="K37" i="33"/>
  <c r="J37" i="33"/>
  <c r="I37" i="33"/>
  <c r="H37" i="33"/>
  <c r="G37" i="33"/>
  <c r="F36" i="33"/>
  <c r="D36" i="35" s="1"/>
  <c r="F35" i="33"/>
  <c r="F34" i="33"/>
  <c r="D34" i="35" s="1"/>
  <c r="F33" i="33"/>
  <c r="Q28" i="33"/>
  <c r="P28" i="33"/>
  <c r="O28" i="33"/>
  <c r="L28" i="33"/>
  <c r="K28" i="33"/>
  <c r="J28" i="33"/>
  <c r="I28" i="33"/>
  <c r="H28" i="33"/>
  <c r="G28" i="33"/>
  <c r="F27" i="33"/>
  <c r="D27" i="35" s="1"/>
  <c r="F26" i="33"/>
  <c r="D26" i="35" s="1"/>
  <c r="F25" i="33"/>
  <c r="D25" i="35" s="1"/>
  <c r="F24" i="33"/>
  <c r="D24" i="35" s="1"/>
  <c r="F23" i="33"/>
  <c r="D23" i="35" s="1"/>
  <c r="F22" i="33"/>
  <c r="D22" i="35" s="1"/>
  <c r="Q20" i="33"/>
  <c r="P20" i="33"/>
  <c r="L20" i="33"/>
  <c r="K20" i="33"/>
  <c r="J20" i="33"/>
  <c r="I20" i="33"/>
  <c r="H20" i="33"/>
  <c r="G20" i="33"/>
  <c r="F19" i="33"/>
  <c r="D19" i="35" s="1"/>
  <c r="F18" i="33"/>
  <c r="D18" i="35" s="1"/>
  <c r="F17" i="33"/>
  <c r="D17" i="35" s="1"/>
  <c r="Q14" i="33"/>
  <c r="P14" i="33"/>
  <c r="O14" i="33"/>
  <c r="L14" i="33"/>
  <c r="K14" i="33"/>
  <c r="J14" i="33"/>
  <c r="I14" i="33"/>
  <c r="H14" i="33"/>
  <c r="G14" i="33"/>
  <c r="F13" i="33"/>
  <c r="D13" i="35" s="1"/>
  <c r="Q12" i="33"/>
  <c r="P12" i="33"/>
  <c r="O12" i="33"/>
  <c r="L12" i="33"/>
  <c r="K12" i="33"/>
  <c r="J12" i="33"/>
  <c r="I12" i="33"/>
  <c r="H12" i="33"/>
  <c r="G12" i="33"/>
  <c r="F11" i="33"/>
  <c r="D11" i="35" s="1"/>
  <c r="F10" i="33"/>
  <c r="D10" i="35" s="1"/>
  <c r="F9" i="33"/>
  <c r="D9" i="35" s="1"/>
  <c r="F8" i="33"/>
  <c r="D8" i="35" s="1"/>
  <c r="D63" i="25"/>
  <c r="D63" i="33" s="1"/>
  <c r="D64" i="33" s="1"/>
  <c r="I11" i="34" l="1"/>
  <c r="I13" i="34"/>
  <c r="S13" i="34" s="1"/>
  <c r="T13" i="34" s="1"/>
  <c r="E58" i="35"/>
  <c r="E24" i="35"/>
  <c r="E50" i="35"/>
  <c r="E44" i="35"/>
  <c r="Q29" i="35"/>
  <c r="O29" i="35"/>
  <c r="F11" i="36"/>
  <c r="P11" i="36" s="1"/>
  <c r="F13" i="36"/>
  <c r="H68" i="35"/>
  <c r="L68" i="35"/>
  <c r="F28" i="35"/>
  <c r="F20" i="35"/>
  <c r="I29" i="35"/>
  <c r="F12" i="35"/>
  <c r="E10" i="35"/>
  <c r="I12" i="34"/>
  <c r="F39" i="33"/>
  <c r="I29" i="33"/>
  <c r="O29" i="33"/>
  <c r="F14" i="33"/>
  <c r="J68" i="33"/>
  <c r="P68" i="33"/>
  <c r="J29" i="33"/>
  <c r="G68" i="33"/>
  <c r="K68" i="33"/>
  <c r="Q68" i="33"/>
  <c r="F46" i="33"/>
  <c r="P29" i="33"/>
  <c r="E60" i="35"/>
  <c r="L29" i="35"/>
  <c r="I68" i="35"/>
  <c r="J68" i="35"/>
  <c r="F52" i="35"/>
  <c r="F61" i="35"/>
  <c r="D20" i="35"/>
  <c r="E22" i="35"/>
  <c r="E26" i="35"/>
  <c r="D61" i="35"/>
  <c r="H29" i="35"/>
  <c r="F12" i="36"/>
  <c r="O68" i="35"/>
  <c r="P68" i="35"/>
  <c r="E18" i="35"/>
  <c r="J29" i="35"/>
  <c r="P29" i="35"/>
  <c r="F37" i="35"/>
  <c r="G68" i="35"/>
  <c r="K68" i="35"/>
  <c r="Q68" i="35"/>
  <c r="F46" i="35"/>
  <c r="E38" i="35"/>
  <c r="E39" i="35" s="1"/>
  <c r="D39" i="35"/>
  <c r="D14" i="35"/>
  <c r="E13" i="35"/>
  <c r="E14" i="35" s="1"/>
  <c r="E25" i="35"/>
  <c r="E36" i="35"/>
  <c r="E45" i="35"/>
  <c r="D35" i="35"/>
  <c r="E35" i="35" s="1"/>
  <c r="D42" i="35"/>
  <c r="E42" i="35" s="1"/>
  <c r="D48" i="35"/>
  <c r="E48" i="35" s="1"/>
  <c r="D54" i="35"/>
  <c r="F55" i="33"/>
  <c r="D43" i="35"/>
  <c r="E43" i="35" s="1"/>
  <c r="D49" i="35"/>
  <c r="E49" i="35" s="1"/>
  <c r="D63" i="35"/>
  <c r="D64" i="35" s="1"/>
  <c r="F37" i="33"/>
  <c r="F12" i="33"/>
  <c r="K29" i="33"/>
  <c r="Q29" i="33"/>
  <c r="F20" i="33"/>
  <c r="F28" i="33"/>
  <c r="H68" i="33"/>
  <c r="L68" i="33"/>
  <c r="E19" i="35"/>
  <c r="E23" i="35"/>
  <c r="E34" i="35"/>
  <c r="E51" i="35"/>
  <c r="D33" i="35"/>
  <c r="E33" i="35" s="1"/>
  <c r="D66" i="35"/>
  <c r="H29" i="33"/>
  <c r="L29" i="33"/>
  <c r="I68" i="33"/>
  <c r="O68" i="33"/>
  <c r="F52" i="33"/>
  <c r="F61" i="33"/>
  <c r="E11" i="35"/>
  <c r="E27" i="35"/>
  <c r="E59" i="35"/>
  <c r="D41" i="35"/>
  <c r="E41" i="35" s="1"/>
  <c r="D28" i="35"/>
  <c r="D12" i="35"/>
  <c r="E9" i="35"/>
  <c r="E8" i="35"/>
  <c r="J14" i="36"/>
  <c r="N14" i="36"/>
  <c r="E17" i="35"/>
  <c r="E57" i="35"/>
  <c r="G29" i="35"/>
  <c r="K29" i="35"/>
  <c r="E63" i="33"/>
  <c r="E64" i="33" s="1"/>
  <c r="M14" i="34"/>
  <c r="Q14" i="34"/>
  <c r="G29" i="33"/>
  <c r="P12" i="36" l="1"/>
  <c r="Q12" i="36" s="1"/>
  <c r="I14" i="34"/>
  <c r="S12" i="34"/>
  <c r="T12" i="34" s="1"/>
  <c r="P13" i="36"/>
  <c r="Q13" i="36" s="1"/>
  <c r="Q11" i="36"/>
  <c r="S11" i="34"/>
  <c r="Q69" i="33"/>
  <c r="P69" i="33"/>
  <c r="O69" i="33"/>
  <c r="D29" i="35"/>
  <c r="K69" i="33"/>
  <c r="Q69" i="35"/>
  <c r="P69" i="35"/>
  <c r="O69" i="35"/>
  <c r="L69" i="35"/>
  <c r="H69" i="35"/>
  <c r="F14" i="36"/>
  <c r="C14" i="36"/>
  <c r="K69" i="35"/>
  <c r="G69" i="35"/>
  <c r="G73" i="35" s="1"/>
  <c r="G74" i="35" s="1"/>
  <c r="J69" i="35"/>
  <c r="I69" i="35"/>
  <c r="F29" i="35"/>
  <c r="E63" i="35"/>
  <c r="E64" i="35" s="1"/>
  <c r="E52" i="35"/>
  <c r="F68" i="33"/>
  <c r="H69" i="33"/>
  <c r="G69" i="33"/>
  <c r="L69" i="33"/>
  <c r="V13" i="34" s="1"/>
  <c r="W13" i="34" s="1"/>
  <c r="AB13" i="34" s="1"/>
  <c r="E28" i="35"/>
  <c r="I69" i="33"/>
  <c r="J69" i="33"/>
  <c r="D46" i="35"/>
  <c r="E20" i="35"/>
  <c r="N14" i="34"/>
  <c r="E12" i="35"/>
  <c r="D37" i="35"/>
  <c r="E37" i="35"/>
  <c r="F68" i="35"/>
  <c r="E46" i="35"/>
  <c r="E61" i="35"/>
  <c r="D52" i="35"/>
  <c r="E66" i="35"/>
  <c r="E67" i="35" s="1"/>
  <c r="D67" i="35"/>
  <c r="E54" i="35"/>
  <c r="E55" i="35" s="1"/>
  <c r="D55" i="35"/>
  <c r="F29" i="33"/>
  <c r="K14" i="36"/>
  <c r="D51" i="25"/>
  <c r="D51" i="33" s="1"/>
  <c r="E51" i="33" s="1"/>
  <c r="D50" i="25"/>
  <c r="D50" i="33" s="1"/>
  <c r="E50" i="33" s="1"/>
  <c r="D44" i="25"/>
  <c r="D44" i="33" s="1"/>
  <c r="E44" i="33" s="1"/>
  <c r="D43" i="25"/>
  <c r="D43" i="33" s="1"/>
  <c r="E43" i="33" s="1"/>
  <c r="D38" i="25"/>
  <c r="D38" i="33" s="1"/>
  <c r="D26" i="25"/>
  <c r="D26" i="33" s="1"/>
  <c r="E26" i="33" s="1"/>
  <c r="D25" i="25"/>
  <c r="D25" i="33" s="1"/>
  <c r="E25" i="33" s="1"/>
  <c r="D24" i="25"/>
  <c r="D24" i="33" s="1"/>
  <c r="E24" i="33" s="1"/>
  <c r="D13" i="25"/>
  <c r="D13" i="33" s="1"/>
  <c r="S14" i="34" l="1"/>
  <c r="T11" i="34"/>
  <c r="T14" i="34" s="1"/>
  <c r="L14" i="36"/>
  <c r="Q14" i="36"/>
  <c r="F69" i="35"/>
  <c r="F69" i="33"/>
  <c r="C7" i="22" s="1"/>
  <c r="E68" i="35"/>
  <c r="O14" i="34"/>
  <c r="E29" i="35"/>
  <c r="V12" i="34"/>
  <c r="W12" i="34" s="1"/>
  <c r="AB12" i="34" s="1"/>
  <c r="D14" i="33"/>
  <c r="E13" i="33"/>
  <c r="E14" i="33" s="1"/>
  <c r="D39" i="33"/>
  <c r="E38" i="33"/>
  <c r="E39" i="33" s="1"/>
  <c r="D68" i="35"/>
  <c r="H14" i="18"/>
  <c r="O39" i="25"/>
  <c r="N39" i="25"/>
  <c r="M39" i="25"/>
  <c r="J39" i="25"/>
  <c r="I39" i="25"/>
  <c r="H39" i="25"/>
  <c r="G39" i="25"/>
  <c r="F39" i="25"/>
  <c r="E39" i="25"/>
  <c r="D39" i="25"/>
  <c r="O14" i="25"/>
  <c r="N14" i="25"/>
  <c r="M14" i="25"/>
  <c r="J14" i="25"/>
  <c r="I14" i="25"/>
  <c r="H14" i="25"/>
  <c r="G14" i="25"/>
  <c r="E14" i="25"/>
  <c r="D14" i="25"/>
  <c r="F70" i="35" l="1"/>
  <c r="E15" i="22" s="1"/>
  <c r="D69" i="35"/>
  <c r="D73" i="35" s="1"/>
  <c r="V11" i="34"/>
  <c r="F73" i="33"/>
  <c r="F74" i="33" s="1"/>
  <c r="F70" i="33"/>
  <c r="C15" i="22" s="1"/>
  <c r="P14" i="36"/>
  <c r="F73" i="35"/>
  <c r="E9" i="22" s="1"/>
  <c r="E7" i="22"/>
  <c r="E69" i="35"/>
  <c r="E70" i="35" s="1"/>
  <c r="I13" i="18"/>
  <c r="I12" i="18"/>
  <c r="I11" i="18"/>
  <c r="D74" i="35" l="1"/>
  <c r="D70" i="35"/>
  <c r="V14" i="34"/>
  <c r="W11" i="34"/>
  <c r="C9" i="22"/>
  <c r="E73" i="35"/>
  <c r="F74" i="35"/>
  <c r="O37" i="25"/>
  <c r="N37" i="25"/>
  <c r="M37" i="25"/>
  <c r="O12" i="25"/>
  <c r="N12" i="25"/>
  <c r="M12" i="25"/>
  <c r="W14" i="34" l="1"/>
  <c r="AB11" i="34"/>
  <c r="AB14" i="34" s="1"/>
  <c r="D36" i="25"/>
  <c r="D36" i="33" s="1"/>
  <c r="E36" i="33" s="1"/>
  <c r="D34" i="25"/>
  <c r="D34" i="33" s="1"/>
  <c r="E34" i="33" s="1"/>
  <c r="D33" i="25"/>
  <c r="D33" i="33" s="1"/>
  <c r="D35" i="25"/>
  <c r="D35" i="33" s="1"/>
  <c r="E35" i="33" s="1"/>
  <c r="I37" i="25"/>
  <c r="E37" i="25"/>
  <c r="J37" i="25"/>
  <c r="F37" i="25"/>
  <c r="H37" i="25"/>
  <c r="G37" i="25"/>
  <c r="D37" i="33" l="1"/>
  <c r="E33" i="33"/>
  <c r="E37" i="33" s="1"/>
  <c r="I14" i="18"/>
  <c r="D37" i="25"/>
  <c r="B8" i="22"/>
  <c r="H67" i="25" l="1"/>
  <c r="D59" i="25" l="1"/>
  <c r="D59" i="33" s="1"/>
  <c r="E59" i="33" s="1"/>
  <c r="D9" i="25"/>
  <c r="D9" i="33" s="1"/>
  <c r="E9" i="33" s="1"/>
  <c r="D19" i="25"/>
  <c r="D19" i="33" s="1"/>
  <c r="E19" i="33" s="1"/>
  <c r="D23" i="25"/>
  <c r="D23" i="33" s="1"/>
  <c r="E23" i="33" s="1"/>
  <c r="D48" i="25"/>
  <c r="D48" i="33" s="1"/>
  <c r="D54" i="25"/>
  <c r="D54" i="33" s="1"/>
  <c r="D66" i="25"/>
  <c r="D66" i="33" s="1"/>
  <c r="D10" i="25"/>
  <c r="D10" i="33" s="1"/>
  <c r="E10" i="33" s="1"/>
  <c r="D18" i="25"/>
  <c r="D18" i="33" s="1"/>
  <c r="E18" i="33" s="1"/>
  <c r="D41" i="25"/>
  <c r="D41" i="33" s="1"/>
  <c r="D11" i="25"/>
  <c r="D11" i="33" s="1"/>
  <c r="E11" i="33" s="1"/>
  <c r="D22" i="25"/>
  <c r="D22" i="33" s="1"/>
  <c r="D45" i="25"/>
  <c r="D45" i="33" s="1"/>
  <c r="E45" i="33" s="1"/>
  <c r="D49" i="25"/>
  <c r="D49" i="33" s="1"/>
  <c r="E49" i="33" s="1"/>
  <c r="D60" i="25"/>
  <c r="D60" i="33" s="1"/>
  <c r="E60" i="33" s="1"/>
  <c r="D58" i="25"/>
  <c r="D58" i="33" s="1"/>
  <c r="E58" i="33" s="1"/>
  <c r="D8" i="25"/>
  <c r="D8" i="33" s="1"/>
  <c r="D17" i="25"/>
  <c r="D17" i="33" s="1"/>
  <c r="D27" i="25"/>
  <c r="D27" i="33" s="1"/>
  <c r="E27" i="33" s="1"/>
  <c r="D42" i="25"/>
  <c r="D42" i="33" s="1"/>
  <c r="E42" i="33" s="1"/>
  <c r="D57" i="25"/>
  <c r="D57" i="33" s="1"/>
  <c r="G12" i="25"/>
  <c r="F12" i="25"/>
  <c r="E12" i="25"/>
  <c r="I12" i="25"/>
  <c r="H12" i="25"/>
  <c r="J12" i="25"/>
  <c r="O64" i="25"/>
  <c r="N64" i="25"/>
  <c r="M64" i="25"/>
  <c r="J64" i="25"/>
  <c r="I64" i="25"/>
  <c r="H64" i="25"/>
  <c r="G64" i="25"/>
  <c r="F64" i="25"/>
  <c r="E64" i="25"/>
  <c r="O61" i="25"/>
  <c r="N61" i="25"/>
  <c r="M61" i="25"/>
  <c r="J61" i="25"/>
  <c r="I61" i="25"/>
  <c r="H61" i="25"/>
  <c r="G61" i="25"/>
  <c r="F61" i="25"/>
  <c r="E61" i="25"/>
  <c r="O55" i="25"/>
  <c r="N55" i="25"/>
  <c r="M55" i="25"/>
  <c r="J55" i="25"/>
  <c r="I55" i="25"/>
  <c r="H55" i="25"/>
  <c r="G55" i="25"/>
  <c r="F55" i="25"/>
  <c r="E55" i="25"/>
  <c r="O67" i="25"/>
  <c r="N67" i="25"/>
  <c r="M67" i="25"/>
  <c r="J67" i="25"/>
  <c r="I67" i="25"/>
  <c r="Q13" i="18" s="1"/>
  <c r="G67" i="25"/>
  <c r="Q12" i="18" s="1"/>
  <c r="F67" i="25"/>
  <c r="E67" i="25"/>
  <c r="Q11" i="18" s="1"/>
  <c r="O52" i="25"/>
  <c r="N52" i="25"/>
  <c r="M52" i="25"/>
  <c r="J52" i="25"/>
  <c r="I52" i="25"/>
  <c r="H52" i="25"/>
  <c r="G52" i="25"/>
  <c r="F52" i="25"/>
  <c r="E52" i="25"/>
  <c r="O46" i="25"/>
  <c r="N46" i="25"/>
  <c r="M46" i="25"/>
  <c r="J46" i="25"/>
  <c r="I46" i="25"/>
  <c r="H46" i="25"/>
  <c r="G46" i="25"/>
  <c r="F46" i="25"/>
  <c r="E46" i="25"/>
  <c r="O28" i="25"/>
  <c r="N28" i="25"/>
  <c r="M28" i="25"/>
  <c r="J28" i="25"/>
  <c r="I28" i="25"/>
  <c r="H28" i="25"/>
  <c r="G28" i="25"/>
  <c r="F28" i="25"/>
  <c r="E28" i="25"/>
  <c r="O20" i="25"/>
  <c r="N20" i="25"/>
  <c r="M20" i="25"/>
  <c r="J20" i="25"/>
  <c r="I20" i="25"/>
  <c r="H20" i="25"/>
  <c r="G20" i="25"/>
  <c r="F20" i="25"/>
  <c r="E20" i="25"/>
  <c r="O29" i="25" l="1"/>
  <c r="S12" i="18"/>
  <c r="T12" i="18" s="1"/>
  <c r="S13" i="18"/>
  <c r="T13" i="18" s="1"/>
  <c r="S11" i="18"/>
  <c r="T11" i="18" s="1"/>
  <c r="D67" i="25"/>
  <c r="D67" i="33"/>
  <c r="E66" i="33"/>
  <c r="E67" i="33" s="1"/>
  <c r="E57" i="33"/>
  <c r="E61" i="33" s="1"/>
  <c r="D61" i="33"/>
  <c r="D55" i="33"/>
  <c r="E54" i="33"/>
  <c r="E55" i="33" s="1"/>
  <c r="E48" i="33"/>
  <c r="E52" i="33" s="1"/>
  <c r="D52" i="33"/>
  <c r="D28" i="33"/>
  <c r="E22" i="33"/>
  <c r="E28" i="33" s="1"/>
  <c r="E17" i="33"/>
  <c r="E20" i="33" s="1"/>
  <c r="D20" i="33"/>
  <c r="E8" i="33"/>
  <c r="E12" i="33" s="1"/>
  <c r="D12" i="33"/>
  <c r="E41" i="33"/>
  <c r="E46" i="33" s="1"/>
  <c r="D46" i="33"/>
  <c r="D55" i="25"/>
  <c r="N29" i="25"/>
  <c r="M29" i="25"/>
  <c r="D64" i="25"/>
  <c r="E29" i="25"/>
  <c r="J29" i="25"/>
  <c r="H29" i="25"/>
  <c r="G29" i="25"/>
  <c r="F29" i="25"/>
  <c r="I29" i="25"/>
  <c r="D12" i="25"/>
  <c r="M68" i="25"/>
  <c r="N68" i="25"/>
  <c r="O68" i="25"/>
  <c r="G68" i="25"/>
  <c r="H68" i="25"/>
  <c r="E68" i="25"/>
  <c r="I68" i="25"/>
  <c r="F68" i="25"/>
  <c r="J68" i="25"/>
  <c r="D61" i="25"/>
  <c r="D52" i="25"/>
  <c r="D28" i="25"/>
  <c r="D46" i="25"/>
  <c r="D20" i="25"/>
  <c r="D29" i="33" l="1"/>
  <c r="E29" i="33"/>
  <c r="D68" i="33"/>
  <c r="E68" i="33"/>
  <c r="D29" i="25"/>
  <c r="D68" i="25"/>
  <c r="O69" i="25"/>
  <c r="N69" i="25"/>
  <c r="M69" i="25"/>
  <c r="H69" i="25"/>
  <c r="I69" i="25"/>
  <c r="F69" i="25"/>
  <c r="E69" i="25"/>
  <c r="J69" i="25"/>
  <c r="G69" i="25"/>
  <c r="G73" i="25" l="1"/>
  <c r="G74" i="25" s="1"/>
  <c r="I73" i="25"/>
  <c r="I74" i="25" s="1"/>
  <c r="E73" i="25"/>
  <c r="E74" i="25" s="1"/>
  <c r="F73" i="25"/>
  <c r="F74" i="25" s="1"/>
  <c r="J73" i="25"/>
  <c r="J74" i="25" s="1"/>
  <c r="H73" i="25"/>
  <c r="H74" i="25" s="1"/>
  <c r="E69" i="33"/>
  <c r="E73" i="33" s="1"/>
  <c r="E74" i="33" s="1"/>
  <c r="D69" i="33"/>
  <c r="D73" i="33" s="1"/>
  <c r="D74" i="33" s="1"/>
  <c r="D69" i="25"/>
  <c r="C10" i="22"/>
  <c r="C27" i="22" s="1"/>
  <c r="D10" i="22"/>
  <c r="D27" i="22" s="1"/>
  <c r="E10" i="22"/>
  <c r="F10" i="22"/>
  <c r="D70" i="25" l="1"/>
  <c r="B15" i="22" s="1"/>
  <c r="B7" i="22"/>
  <c r="D70" i="33"/>
  <c r="E70" i="33"/>
  <c r="D73" i="25"/>
  <c r="D74" i="25" s="1"/>
  <c r="Q14" i="18" l="1"/>
  <c r="M14" i="18"/>
  <c r="S14" i="18" l="1"/>
  <c r="O14" i="18"/>
  <c r="N14" i="18"/>
  <c r="B9" i="22" l="1"/>
  <c r="B10" i="22" s="1"/>
  <c r="B27" i="22" s="1"/>
  <c r="T14" i="18"/>
  <c r="E74" i="35" l="1"/>
  <c r="B25" i="22"/>
  <c r="U14" i="18" s="1"/>
  <c r="V13" i="18" l="1"/>
  <c r="W13" i="18" s="1"/>
  <c r="AB13" i="18" s="1"/>
  <c r="V11" i="18"/>
  <c r="V12" i="18"/>
  <c r="W12" i="18" s="1"/>
  <c r="AB12" i="18" s="1"/>
  <c r="V14" i="18" l="1"/>
  <c r="W11" i="18"/>
  <c r="W14" i="18" l="1"/>
  <c r="AB11" i="18"/>
  <c r="AB14" i="18" s="1"/>
  <c r="E24" i="22"/>
  <c r="E26" i="22" s="1"/>
  <c r="E27" i="22" s="1"/>
  <c r="P74" i="35"/>
  <c r="F24" i="22" l="1"/>
  <c r="F26" i="22" s="1"/>
  <c r="F27" i="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TRIPON Berengere (ECHO)</author>
  </authors>
  <commentList>
    <comment ref="B4" authorId="0" shapeId="0" xr:uid="{00000000-0006-0000-0100-000001000000}">
      <text>
        <r>
          <rPr>
            <b/>
            <sz val="9"/>
            <color indexed="81"/>
            <rFont val="Tahoma"/>
            <family val="2"/>
          </rPr>
          <t xml:space="preserve">ECHO: </t>
        </r>
        <r>
          <rPr>
            <sz val="9"/>
            <color indexed="81"/>
            <rFont val="Tahoma"/>
            <family val="2"/>
          </rPr>
          <t>Optional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TRIPON Berengere (ECHO)</author>
    <author>CONTE Bettina (SJ)</author>
  </authors>
  <commentList>
    <comment ref="C10" authorId="0" shapeId="0" xr:uid="{00000000-0006-0000-0200-000001000000}">
      <text>
        <r>
          <rPr>
            <b/>
            <sz val="9"/>
            <color indexed="81"/>
            <rFont val="Tahoma"/>
            <family val="2"/>
          </rPr>
          <t xml:space="preserve">ECHO: </t>
        </r>
        <r>
          <rPr>
            <sz val="9"/>
            <color indexed="81"/>
            <rFont val="Tahoma"/>
            <family val="2"/>
          </rPr>
          <t>staff costs calculated following the standard method of 215 yearly workable days (as described in the MGA)</t>
        </r>
      </text>
    </comment>
    <comment ref="D10" authorId="0" shapeId="0" xr:uid="{00000000-0006-0000-0200-000002000000}">
      <text>
        <r>
          <rPr>
            <b/>
            <sz val="9"/>
            <color indexed="81"/>
            <rFont val="Tahoma"/>
            <family val="2"/>
          </rPr>
          <t xml:space="preserve">ECHO: </t>
        </r>
        <r>
          <rPr>
            <sz val="9"/>
            <color indexed="81"/>
            <rFont val="Tahoma"/>
            <family val="2"/>
          </rPr>
          <t xml:space="preserve">staff costs if the unit costs are calculated following DG ECHO Director General decision of 21/09/2021 ref.: ARES (2021)5761006 </t>
        </r>
      </text>
    </comment>
    <comment ref="S10" authorId="1" shapeId="0" xr:uid="{00000000-0006-0000-0200-000003000000}">
      <text>
        <r>
          <rPr>
            <b/>
            <sz val="9"/>
            <color indexed="81"/>
            <rFont val="Tahoma"/>
            <family val="2"/>
          </rPr>
          <t xml:space="preserve">P.M. </t>
        </r>
        <r>
          <rPr>
            <sz val="9"/>
            <color indexed="81"/>
            <rFont val="Tahoma"/>
            <family val="2"/>
          </rPr>
          <t>7% of direct costs (except volunteers)</t>
        </r>
      </text>
    </comment>
    <comment ref="U10" authorId="1" shapeId="0" xr:uid="{00000000-0006-0000-0200-000004000000}">
      <text>
        <r>
          <rPr>
            <b/>
            <sz val="9"/>
            <color indexed="81"/>
            <rFont val="Tahoma"/>
            <family val="2"/>
          </rPr>
          <t xml:space="preserve">P.M. </t>
        </r>
        <r>
          <rPr>
            <sz val="9"/>
            <color indexed="81"/>
            <rFont val="Tahoma"/>
            <family val="2"/>
          </rPr>
          <t>Single Rate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TRIPON Berengere (ECHO)</author>
  </authors>
  <commentList>
    <comment ref="B4" authorId="0" shapeId="0" xr:uid="{00000000-0006-0000-0300-000001000000}">
      <text>
        <r>
          <rPr>
            <b/>
            <sz val="9"/>
            <color indexed="81"/>
            <rFont val="Tahoma"/>
            <family val="2"/>
          </rPr>
          <t xml:space="preserve">ECHO: </t>
        </r>
        <r>
          <rPr>
            <sz val="9"/>
            <color indexed="81"/>
            <rFont val="Tahoma"/>
            <family val="2"/>
          </rPr>
          <t>Optional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TRIPON Berengere (ECHO)</author>
    <author>CONTE Bettina (SJ)</author>
  </authors>
  <commentList>
    <comment ref="C10" authorId="0" shapeId="0" xr:uid="{00000000-0006-0000-0400-000001000000}">
      <text>
        <r>
          <rPr>
            <b/>
            <sz val="9"/>
            <color indexed="81"/>
            <rFont val="Tahoma"/>
            <family val="2"/>
          </rPr>
          <t xml:space="preserve">ECHO: </t>
        </r>
        <r>
          <rPr>
            <sz val="9"/>
            <color indexed="81"/>
            <rFont val="Tahoma"/>
            <family val="2"/>
          </rPr>
          <t>staff costs calculated following the standard method of 215 yearly workable days (as described in the MGA)</t>
        </r>
      </text>
    </comment>
    <comment ref="D10" authorId="0" shapeId="0" xr:uid="{00000000-0006-0000-0400-000002000000}">
      <text>
        <r>
          <rPr>
            <b/>
            <sz val="9"/>
            <color indexed="81"/>
            <rFont val="Tahoma"/>
            <family val="2"/>
          </rPr>
          <t xml:space="preserve">ECHO: </t>
        </r>
        <r>
          <rPr>
            <sz val="9"/>
            <color indexed="81"/>
            <rFont val="Tahoma"/>
            <family val="2"/>
          </rPr>
          <t xml:space="preserve">staff costs if the unit costs are calculated following DG ECHO Director General decision of 21/09/2021 ref.: ARES (2021)5761006 </t>
        </r>
      </text>
    </comment>
    <comment ref="S10" authorId="1" shapeId="0" xr:uid="{00000000-0006-0000-0400-000003000000}">
      <text>
        <r>
          <rPr>
            <b/>
            <sz val="9"/>
            <color indexed="81"/>
            <rFont val="Tahoma"/>
            <family val="2"/>
          </rPr>
          <t xml:space="preserve">P.M. </t>
        </r>
        <r>
          <rPr>
            <sz val="9"/>
            <color indexed="81"/>
            <rFont val="Tahoma"/>
            <family val="2"/>
          </rPr>
          <t>7% of direct costs (except volunteers)</t>
        </r>
      </text>
    </comment>
    <comment ref="U10" authorId="1" shapeId="0" xr:uid="{00000000-0006-0000-0400-000004000000}">
      <text>
        <r>
          <rPr>
            <b/>
            <sz val="9"/>
            <color indexed="81"/>
            <rFont val="Tahoma"/>
            <family val="2"/>
          </rPr>
          <t xml:space="preserve">P.M. </t>
        </r>
        <r>
          <rPr>
            <sz val="9"/>
            <color indexed="81"/>
            <rFont val="Tahoma"/>
            <family val="2"/>
          </rPr>
          <t>Single Rate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TRIPON Berengere (ECHO)</author>
  </authors>
  <commentList>
    <comment ref="B4" authorId="0" shapeId="0" xr:uid="{00000000-0006-0000-0500-000001000000}">
      <text>
        <r>
          <rPr>
            <b/>
            <sz val="9"/>
            <color indexed="81"/>
            <rFont val="Tahoma"/>
            <family val="2"/>
          </rPr>
          <t xml:space="preserve">ECHO: </t>
        </r>
        <r>
          <rPr>
            <sz val="9"/>
            <color indexed="81"/>
            <rFont val="Tahoma"/>
            <family val="2"/>
          </rPr>
          <t>Optional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TRIPON Berengere (ECHO)</author>
    <author>CONTE Bettina (SJ)</author>
  </authors>
  <commentList>
    <comment ref="C10" authorId="0" shapeId="0" xr:uid="{00000000-0006-0000-0600-000001000000}">
      <text>
        <r>
          <rPr>
            <b/>
            <sz val="9"/>
            <color indexed="81"/>
            <rFont val="Tahoma"/>
            <family val="2"/>
          </rPr>
          <t xml:space="preserve">ECHO: </t>
        </r>
        <r>
          <rPr>
            <sz val="9"/>
            <color indexed="81"/>
            <rFont val="Tahoma"/>
            <family val="2"/>
          </rPr>
          <t>staff costs calculated following the standard method of 215 yearly workable days (as described in the MGA)</t>
        </r>
      </text>
    </comment>
    <comment ref="D10" authorId="0" shapeId="0" xr:uid="{00000000-0006-0000-0600-000002000000}">
      <text>
        <r>
          <rPr>
            <b/>
            <sz val="9"/>
            <color indexed="81"/>
            <rFont val="Tahoma"/>
            <family val="2"/>
          </rPr>
          <t xml:space="preserve">ECHO: </t>
        </r>
        <r>
          <rPr>
            <sz val="9"/>
            <color indexed="81"/>
            <rFont val="Tahoma"/>
            <family val="2"/>
          </rPr>
          <t xml:space="preserve">staff costs if the unit costs are calculated following DG ECHO Director General decision of 21/09/2021 ref.: ARES (2021)5761006 </t>
        </r>
      </text>
    </comment>
    <comment ref="P10" authorId="1" shapeId="0" xr:uid="{00000000-0006-0000-0600-000003000000}">
      <text>
        <r>
          <rPr>
            <b/>
            <sz val="9"/>
            <color indexed="81"/>
            <rFont val="Tahoma"/>
            <family val="2"/>
          </rPr>
          <t xml:space="preserve">P.M. </t>
        </r>
        <r>
          <rPr>
            <sz val="9"/>
            <color indexed="81"/>
            <rFont val="Tahoma"/>
            <family val="2"/>
          </rPr>
          <t xml:space="preserve">7% of direct costs (except volunteers)
</t>
        </r>
      </text>
    </comment>
  </commentList>
</comments>
</file>

<file path=xl/sharedStrings.xml><?xml version="1.0" encoding="utf-8"?>
<sst xmlns="http://schemas.openxmlformats.org/spreadsheetml/2006/main" count="1004" uniqueCount="327">
  <si>
    <t>%</t>
  </si>
  <si>
    <t>C2</t>
  </si>
  <si>
    <t>D2</t>
  </si>
  <si>
    <t>C3</t>
  </si>
  <si>
    <t>D1</t>
  </si>
  <si>
    <t>C1</t>
  </si>
  <si>
    <t>Total Running costs</t>
  </si>
  <si>
    <t>Total Equipment costs</t>
  </si>
  <si>
    <t>Total Specialised Service costs</t>
  </si>
  <si>
    <t>Total Simplified costs</t>
  </si>
  <si>
    <t>Total Cash &amp; Voucher</t>
  </si>
  <si>
    <t>Annex II 
 cost category 
for Certified Partners</t>
  </si>
  <si>
    <t xml:space="preserve">COORDINATOR </t>
  </si>
  <si>
    <t>TOTAL COSTS</t>
  </si>
  <si>
    <t xml:space="preserve">%  Support costs vs .Total Direct costs </t>
  </si>
  <si>
    <t>RESULT 1</t>
  </si>
  <si>
    <t>RESULT 2</t>
  </si>
  <si>
    <t>RESULT 3</t>
  </si>
  <si>
    <t>ALL PARTNERS</t>
  </si>
  <si>
    <t>Examples</t>
  </si>
  <si>
    <t>√ Publications explaining the Commission’s humanitarian role and the essential messages
√ Events showing the partnership between the Commission with the agency responsible for the project
√ Human interest films on projects being financed by the Commission.</t>
  </si>
  <si>
    <t>√ Temporary staff for non-project costs e.g. casual cook for office etc.</t>
  </si>
  <si>
    <t>√ Drugs, health materials and supplies, water testing products, NFIs.</t>
  </si>
  <si>
    <t>√ Latrine construction work and/or materials</t>
  </si>
  <si>
    <t>√ Fuel for generator in a health facility</t>
  </si>
  <si>
    <t>√ Labour costs directly related to project activities  e.g. Incentives of Health Promoters</t>
  </si>
  <si>
    <t>√ Training costs (materials, hall rental, food, facilitator fees, travel reimbursement for training participants etc.)</t>
  </si>
  <si>
    <t>√ Insurance, bank fees, legal fees</t>
  </si>
  <si>
    <t>Contribution requested from ECHO</t>
  </si>
  <si>
    <t>% of total funding</t>
  </si>
  <si>
    <t>Contribution by other donors</t>
  </si>
  <si>
    <t>1 - Staff costs</t>
  </si>
  <si>
    <t>Direct Implementation</t>
  </si>
  <si>
    <t>6 - Capacity Building Local IP</t>
  </si>
  <si>
    <t>7 - Specialised services</t>
  </si>
  <si>
    <t>8 - EU Visibility &amp; Communication activites</t>
  </si>
  <si>
    <r>
      <t xml:space="preserve">ANNEX 2 </t>
    </r>
    <r>
      <rPr>
        <b/>
        <sz val="12"/>
        <color indexed="10"/>
        <rFont val="Times New Roman"/>
        <family val="1"/>
      </rPr>
      <t xml:space="preserve">XXX </t>
    </r>
    <r>
      <rPr>
        <b/>
        <sz val="12"/>
        <color indexed="30"/>
        <rFont val="Times New Roman"/>
        <family val="1"/>
      </rPr>
      <t>MGA — MULTI + MONO</t>
    </r>
  </si>
  <si>
    <t>ESTIMATED BUDGET FOR THE ACTION</t>
  </si>
  <si>
    <r>
      <t>Estimated eligible</t>
    </r>
    <r>
      <rPr>
        <b/>
        <vertAlign val="superscript"/>
        <sz val="14"/>
        <rFont val="Calibri"/>
        <family val="2"/>
      </rPr>
      <t>1</t>
    </r>
    <r>
      <rPr>
        <b/>
        <sz val="14"/>
        <rFont val="Calibri"/>
        <family val="2"/>
      </rPr>
      <t xml:space="preserve"> </t>
    </r>
    <r>
      <rPr>
        <b/>
        <sz val="11"/>
        <rFont val="Calibri"/>
        <family val="2"/>
      </rPr>
      <t>costs (per budget category)</t>
    </r>
  </si>
  <si>
    <r>
      <t>Estimated EU contribution</t>
    </r>
    <r>
      <rPr>
        <b/>
        <vertAlign val="superscript"/>
        <sz val="14"/>
        <rFont val="Calibri"/>
        <family val="2"/>
      </rPr>
      <t>2</t>
    </r>
  </si>
  <si>
    <t>Direct costs</t>
  </si>
  <si>
    <t>Indirect costs</t>
  </si>
  <si>
    <t>Total costs</t>
  </si>
  <si>
    <t>EU contribution to eligible costs</t>
  </si>
  <si>
    <t>Contributions</t>
  </si>
  <si>
    <t>A. Personnel costs</t>
  </si>
  <si>
    <t>B. Subcontracting costs</t>
  </si>
  <si>
    <t>C. Purchase costs</t>
  </si>
  <si>
    <t>D. Other cost categories</t>
  </si>
  <si>
    <r>
      <t>E. Indirect costs</t>
    </r>
    <r>
      <rPr>
        <b/>
        <vertAlign val="superscript"/>
        <sz val="14"/>
        <rFont val="Calibri"/>
        <family val="2"/>
      </rPr>
      <t xml:space="preserve">3 </t>
    </r>
  </si>
  <si>
    <r>
      <t>Funding rate %</t>
    </r>
    <r>
      <rPr>
        <b/>
        <vertAlign val="superscript"/>
        <sz val="11"/>
        <rFont val="Calibri"/>
        <family val="2"/>
      </rPr>
      <t>4</t>
    </r>
  </si>
  <si>
    <r>
      <t>Maximum EU contribution</t>
    </r>
    <r>
      <rPr>
        <b/>
        <vertAlign val="superscript"/>
        <sz val="11"/>
        <rFont val="Calibri"/>
        <family val="2"/>
      </rPr>
      <t>5</t>
    </r>
    <r>
      <rPr>
        <b/>
        <sz val="11"/>
        <rFont val="Calibri"/>
        <family val="2"/>
      </rPr>
      <t xml:space="preserve"> </t>
    </r>
  </si>
  <si>
    <t>Requested EU contribution</t>
  </si>
  <si>
    <t>F.X [name]</t>
  </si>
  <si>
    <t>A.1  Employees (or equivalent)</t>
  </si>
  <si>
    <t>A.4 SME owners and natural person beneficiaries</t>
  </si>
  <si>
    <t xml:space="preserve">A.5 Volunteers </t>
  </si>
  <si>
    <t>A.6 [name]</t>
  </si>
  <si>
    <t>C.1 Travel and subsistence</t>
  </si>
  <si>
    <t>C.2 Equipment</t>
  </si>
  <si>
    <t>C.3 Other goods, works and services</t>
  </si>
  <si>
    <t>D.1 Financial support to third parties</t>
  </si>
  <si>
    <t>D.X [name]</t>
  </si>
  <si>
    <t>D.2  Field office cost</t>
  </si>
  <si>
    <t xml:space="preserve">A.2 Natural persons under direct contract </t>
  </si>
  <si>
    <t>Travel</t>
  </si>
  <si>
    <t>Subsistence</t>
  </si>
  <si>
    <t>A.3 Seconded persons</t>
  </si>
  <si>
    <t>Forms of funding</t>
  </si>
  <si>
    <t>Unit costs (usual accounting practices)</t>
  </si>
  <si>
    <t>Actual costs</t>
  </si>
  <si>
    <r>
      <t>Flat-rate costs</t>
    </r>
    <r>
      <rPr>
        <vertAlign val="superscript"/>
        <sz val="14"/>
        <rFont val="Calibri"/>
        <family val="2"/>
      </rPr>
      <t>8</t>
    </r>
  </si>
  <si>
    <t>Lump sum contribution</t>
  </si>
  <si>
    <t>Financing not linked to costs</t>
  </si>
  <si>
    <t>a1</t>
  </si>
  <si>
    <t>a2</t>
  </si>
  <si>
    <t>a3</t>
  </si>
  <si>
    <t>a4</t>
  </si>
  <si>
    <t>a5</t>
  </si>
  <si>
    <t>b</t>
  </si>
  <si>
    <t>c1</t>
  </si>
  <si>
    <t>c1a</t>
  </si>
  <si>
    <t>c1b</t>
  </si>
  <si>
    <t>c2</t>
  </si>
  <si>
    <t>c3</t>
  </si>
  <si>
    <t>d2</t>
  </si>
  <si>
    <t>d3</t>
  </si>
  <si>
    <t>f = 
a+b+c+d+e</t>
  </si>
  <si>
    <t>h</t>
  </si>
  <si>
    <t>i</t>
  </si>
  <si>
    <t>j = flat-rate * (XXX)</t>
  </si>
  <si>
    <t>k</t>
  </si>
  <si>
    <t>l</t>
  </si>
  <si>
    <t xml:space="preserve">1 - Coordinator </t>
  </si>
  <si>
    <t>Total consortium</t>
  </si>
  <si>
    <t>% of EC Contribution on total project</t>
  </si>
  <si>
    <t xml:space="preserve"> Budget Categories: Guidance Note</t>
  </si>
  <si>
    <t>Project RQ Cost Category</t>
  </si>
  <si>
    <r>
      <t>T</t>
    </r>
    <r>
      <rPr>
        <b/>
        <sz val="12"/>
        <color indexed="8"/>
        <rFont val="Arial"/>
        <family val="2"/>
      </rPr>
      <t xml:space="preserve">hese are costs solely associated with communicating ECHO’s support of a project, including activities that highlight humanitarian issues and ECHO’s role more generally to wider audiences (not just beneficiaries). </t>
    </r>
    <r>
      <rPr>
        <sz val="12"/>
        <color indexed="8"/>
        <rFont val="Arial"/>
        <family val="2"/>
      </rPr>
      <t>It is a contractual obligation (unless a derogation is requested and approved).</t>
    </r>
  </si>
  <si>
    <r>
      <t xml:space="preserve">This category </t>
    </r>
    <r>
      <rPr>
        <u/>
        <sz val="12"/>
        <color theme="1"/>
        <rFont val="Arial"/>
        <family val="2"/>
      </rPr>
      <t>does not include operational communication costs</t>
    </r>
    <r>
      <rPr>
        <sz val="12"/>
        <color theme="1"/>
        <rFont val="Arial"/>
        <family val="2"/>
      </rPr>
      <t>, i.e. products, which directly underpin the implementation of an action (e.g. training manuals, hygiene promotion material, advocacy leaflets, etc.). Costs related to the production of such material, also when displaying EU visual identity, are not covered under the visibility line.</t>
    </r>
  </si>
  <si>
    <r>
      <rPr>
        <b/>
        <sz val="12"/>
        <color theme="1"/>
        <rFont val="Arial"/>
        <family val="2"/>
      </rPr>
      <t xml:space="preserve">Above-standard visibility: </t>
    </r>
    <r>
      <rPr>
        <sz val="12"/>
        <color theme="1"/>
        <rFont val="Arial"/>
        <family val="2"/>
      </rPr>
      <t xml:space="preserve">
More elaborate communication actions with the view of more effectively reaching European audiences. e.g. visits by journalists. Detailed communication plan required. Any special visibility should be discussed and agreed with ECHO in advance.</t>
    </r>
  </si>
  <si>
    <t xml:space="preserve">Cost Definition </t>
  </si>
  <si>
    <t>Notes</t>
  </si>
  <si>
    <t xml:space="preserve">√ Per diem </t>
  </si>
  <si>
    <t>Consultants and secondees depends on function if work as staff member can be included here but if work for specific assignmnet on project and not similar to staff work then should not be included here.</t>
  </si>
  <si>
    <t>√ Accomodation</t>
  </si>
  <si>
    <t xml:space="preserve">√ flight, train, road transportation </t>
  </si>
  <si>
    <t>√ Visa costs</t>
  </si>
  <si>
    <t>2.2 Other Goods and Services</t>
  </si>
  <si>
    <t>financial support to beneficiaries; distribution costs associated with financial support to beneficiaries</t>
  </si>
  <si>
    <t>√ service fee for cash transfer</t>
  </si>
  <si>
    <t>√ Cash assistance, cash for work, voucher</t>
  </si>
  <si>
    <t>2.1 Cash &amp; Voucher</t>
  </si>
  <si>
    <t>√  Office rent and utilities, office supplies, vehicle costs (rental, fuel, maintenance, registration fees etc.), telecommunication costs (phones, internet etc.),  security</t>
  </si>
  <si>
    <t xml:space="preserve">Purchase costs of equipment above EUR 1,000. </t>
  </si>
  <si>
    <t>√ Laptops, vehicles, data collection equipment, security equipment</t>
  </si>
  <si>
    <t>Capacity Building training workshops for local implementing partners</t>
  </si>
  <si>
    <t>costs of project services including consultants, project audit fees, legal advice specifically in connection with the project and other required specialists</t>
  </si>
  <si>
    <t>√ Project External Evaluation, project audit</t>
  </si>
  <si>
    <t xml:space="preserve">To be inserted in e-single Form </t>
  </si>
  <si>
    <t xml:space="preserve">13. Financial Overview of the Action </t>
  </si>
  <si>
    <t>13.1  Estimated Costs</t>
  </si>
  <si>
    <t xml:space="preserve">Initial Budget </t>
  </si>
  <si>
    <t>Revised Budget</t>
  </si>
  <si>
    <t>(RCI) Final Update</t>
  </si>
  <si>
    <t>Total Direct Eligible Costs</t>
  </si>
  <si>
    <t>% of indirect costs (max 7%)</t>
  </si>
  <si>
    <t>Amount of indirect costs (cut after 2nd decimal)</t>
  </si>
  <si>
    <t>Total Cost</t>
  </si>
  <si>
    <t>% of support costs</t>
  </si>
  <si>
    <t>13.2  Percentage of direct eligible costs allocated to the support costs</t>
  </si>
  <si>
    <t xml:space="preserve">Direct revenue of the action </t>
  </si>
  <si>
    <t>Contribution by applicant</t>
  </si>
  <si>
    <t>Contribution by beneficiaries</t>
  </si>
  <si>
    <t>Total funding</t>
  </si>
  <si>
    <t>13.3  Funding of action</t>
  </si>
  <si>
    <t>√ housing rent for international staff, subsitences paid separate from payroll</t>
  </si>
  <si>
    <t xml:space="preserve">5- Equipment costs </t>
  </si>
  <si>
    <t>Project staff salaries including income taxes; project staff social security or national insurance contributions; staff-related statutory costs; additional remuneration paid as part of the agency's standard staff contract; statutory termination payments at the end of the project;  costs related to persons paid as consultants but acting as staff members in the activities.staff housing costs where required directly by the project.</t>
  </si>
  <si>
    <t>Travel in relation to project activities or monitoring, including car rental, fuel, depreciation of pre-owned vehicles used for the project, required flights for the project and public transport;  accommodation for travelling staff on project activities (all based on the agency's agreed policy); visas and other travel permits where required by the project.subsistence or per diems for travelling staff;</t>
  </si>
  <si>
    <t>4 - Running costs</t>
  </si>
  <si>
    <t>9 - Field office costs (Simplified allocation method)</t>
  </si>
  <si>
    <r>
      <rPr>
        <b/>
        <sz val="12"/>
        <rFont val="Arial"/>
        <family val="2"/>
      </rPr>
      <t>Standard visibility costs:</t>
    </r>
    <r>
      <rPr>
        <sz val="12"/>
        <rFont val="Arial"/>
        <family val="2"/>
      </rPr>
      <t xml:space="preserve">
Maximum of 1% of the project costs up to a maximum of 10,000 EUR; 
Entails the display of the EU visual identity on project sites and EU-funded supplies, and the written and verbal acknowledgement of the EU's funding and the partnership with the EU.</t>
    </r>
  </si>
  <si>
    <t>The total of the shared cost pools  to which this funding arrangement belongs, for the project  time period</t>
  </si>
  <si>
    <t>I.</t>
  </si>
  <si>
    <t>I.1</t>
  </si>
  <si>
    <t>I.1.1</t>
  </si>
  <si>
    <t>I.2</t>
  </si>
  <si>
    <t>I.2.2</t>
  </si>
  <si>
    <t>I.2.1</t>
  </si>
  <si>
    <t>I.1.2</t>
  </si>
  <si>
    <t xml:space="preserve">Cash &amp; Voucher </t>
  </si>
  <si>
    <t>In Cash (net amount of cash received by beneficiaries)</t>
  </si>
  <si>
    <t>Transfer costs for cash provision (provider/cards fees, etc.)</t>
  </si>
  <si>
    <t>Via Vouchers (net amount of cash received by beneficiaries)</t>
  </si>
  <si>
    <t>To be detailed as relevant for partner</t>
  </si>
  <si>
    <t>II.</t>
  </si>
  <si>
    <t>SUPPORT COSTS</t>
  </si>
  <si>
    <t>II.1</t>
  </si>
  <si>
    <t>II.1.1</t>
  </si>
  <si>
    <t>II.1.2</t>
  </si>
  <si>
    <t>II.2</t>
  </si>
  <si>
    <t>Running costs</t>
  </si>
  <si>
    <t>II.3</t>
  </si>
  <si>
    <t>II.4</t>
  </si>
  <si>
    <t>II.5</t>
  </si>
  <si>
    <t>II.6</t>
  </si>
  <si>
    <t>II.7</t>
  </si>
  <si>
    <t xml:space="preserve">Equipment costs </t>
  </si>
  <si>
    <t>Capacity Building Local IP</t>
  </si>
  <si>
    <t>Specialised services</t>
  </si>
  <si>
    <t>External quality and quantity controls</t>
  </si>
  <si>
    <t>External evaluation</t>
  </si>
  <si>
    <t>External audit</t>
  </si>
  <si>
    <t>EU Visibility &amp; Communication activites</t>
  </si>
  <si>
    <t>EU Visibility and EU communication activities costs</t>
  </si>
  <si>
    <t>Field office costs (Simplified allocation method)</t>
  </si>
  <si>
    <t>Total EU Visibility &amp; Communication</t>
  </si>
  <si>
    <t>TOTAL SUPPORT DIRECT COSTS</t>
  </si>
  <si>
    <t>…</t>
  </si>
  <si>
    <t>IT/office/communication equipment - maintenance &amp; running costs</t>
  </si>
  <si>
    <t>Contracted transport (cars, truck, plane, etc.)</t>
  </si>
  <si>
    <t>Vehicle running costs (fuel, maintenance, spars, insurance)</t>
  </si>
  <si>
    <t>Vehicles (including depreciation)</t>
  </si>
  <si>
    <t>IT, office and communication equipment</t>
  </si>
  <si>
    <t>Safety and Security equipement</t>
  </si>
  <si>
    <t>Other Equipment - to be specified by partner</t>
  </si>
  <si>
    <t>Other running costs - to be specified by partner</t>
  </si>
  <si>
    <t>Other Specialised services - to be specified by partner</t>
  </si>
  <si>
    <t>Simplified allocation for field Office costs</t>
  </si>
  <si>
    <t>TOTAL DIRECT COSTS</t>
  </si>
  <si>
    <t>INDIRECT COSTS</t>
  </si>
  <si>
    <t>III.</t>
  </si>
  <si>
    <t>I.1.3</t>
  </si>
  <si>
    <t>I.1.4</t>
  </si>
  <si>
    <t>I.1.5</t>
  </si>
  <si>
    <t>I.2.3</t>
  </si>
  <si>
    <t>I.2.4</t>
  </si>
  <si>
    <t>I.2.5</t>
  </si>
  <si>
    <t>I.2.6</t>
  </si>
  <si>
    <t>I.2.7</t>
  </si>
  <si>
    <t>I.2.8</t>
  </si>
  <si>
    <t>I.2.9</t>
  </si>
  <si>
    <t>II.1.3</t>
  </si>
  <si>
    <t>II.1.4</t>
  </si>
  <si>
    <t>II.1.5</t>
  </si>
  <si>
    <t>II.2.1</t>
  </si>
  <si>
    <t>II.2.2</t>
  </si>
  <si>
    <t>II.2.3</t>
  </si>
  <si>
    <t>II.2.4</t>
  </si>
  <si>
    <t>II.2.5</t>
  </si>
  <si>
    <t>II.3.1</t>
  </si>
  <si>
    <t>II.3.2</t>
  </si>
  <si>
    <t>II.3.3</t>
  </si>
  <si>
    <t>II.3.4</t>
  </si>
  <si>
    <t>II.4.1</t>
  </si>
  <si>
    <t>II.5.1</t>
  </si>
  <si>
    <t>II.5.2</t>
  </si>
  <si>
    <t>II.5.3</t>
  </si>
  <si>
    <t>II.5.4</t>
  </si>
  <si>
    <t>II.6.1</t>
  </si>
  <si>
    <t>II.7.1</t>
  </si>
  <si>
    <t xml:space="preserve">Salaries (incl. per diem, fringe benefit, severance pay, risk premium, R&amp;R, etc.) </t>
  </si>
  <si>
    <t>ANNEX II
Cost Category for third Parties (IP)</t>
  </si>
  <si>
    <t>Other Goods &amp; Services delivered to the beneficiaries</t>
  </si>
  <si>
    <t>Goods &amp; Services delivered to the beneficiaries</t>
  </si>
  <si>
    <t>Costs should be traceable and linked to a particular staff member working on the Action</t>
  </si>
  <si>
    <t>Staff should be seperated for international staff and national staff</t>
  </si>
  <si>
    <t>Procured supplies and materials required for the activities; Cash for work payments; education and sensitization sessions, radio spots, etc. that are directed to beneficiaries (whatever the topic), all costs related to workshops, printing of leaflets, brochures, etc. if part of the activities</t>
  </si>
  <si>
    <t>Field and Capital office / Wharehouse / Building expenses 
(rent, utilities, furniture, consumable, insurance and supplies),
IT/office/communication equipment - maintenance &amp; running costs,depreciation of pre-owned equipment used for the project; any other project running cost, equipment with a unit value less than EUR 1,000</t>
  </si>
  <si>
    <t>Costs associated with supporting the delivery of the project, which are not allocated to other cost categories. This includes all non staff costs of procurement, transportation and storage for the goods and services for the beneficiaries.</t>
  </si>
  <si>
    <t>Purchase costs of vehicles, equipment and other capital items directly required for the delivery of the funded activities, and with a unit value greater than EUR 1,000</t>
  </si>
  <si>
    <t>3 - Goods &amp; Services delivered  to the beneficiaries</t>
  </si>
  <si>
    <t>Total goods &amp; services delivered to the beneficiaries</t>
  </si>
  <si>
    <r>
      <rPr>
        <i/>
        <strike/>
        <sz val="10"/>
        <color theme="1" tint="0.499984740745262"/>
        <rFont val="Calibri"/>
        <family val="2"/>
        <scheme val="minor"/>
      </rPr>
      <t>[</t>
    </r>
    <r>
      <rPr>
        <strike/>
        <sz val="10"/>
        <color theme="1" tint="0.499984740745262"/>
        <rFont val="Calibri"/>
        <family val="2"/>
        <scheme val="minor"/>
      </rPr>
      <t>Actual  costs</t>
    </r>
    <r>
      <rPr>
        <i/>
        <strike/>
        <sz val="10"/>
        <color theme="1" tint="0.499984740745262"/>
        <rFont val="Calibri"/>
        <family val="2"/>
        <scheme val="minor"/>
      </rPr>
      <t>][</t>
    </r>
    <r>
      <rPr>
        <strike/>
        <sz val="10"/>
        <color theme="1" tint="0.499984740745262"/>
        <rFont val="Calibri"/>
        <family val="2"/>
        <scheme val="minor"/>
      </rPr>
      <t>Unit</t>
    </r>
    <r>
      <rPr>
        <strike/>
        <vertAlign val="superscript"/>
        <sz val="14"/>
        <color theme="1" tint="0.499984740745262"/>
        <rFont val="Calibri"/>
        <family val="2"/>
        <scheme val="minor"/>
      </rPr>
      <t>7</t>
    </r>
    <r>
      <rPr>
        <strike/>
        <sz val="10"/>
        <color theme="1" tint="0.499984740745262"/>
        <rFont val="Calibri"/>
        <family val="2"/>
        <scheme val="minor"/>
      </rPr>
      <t xml:space="preserve"> or actual costs</t>
    </r>
    <r>
      <rPr>
        <i/>
        <strike/>
        <sz val="10"/>
        <color theme="1" tint="0.499984740745262"/>
        <rFont val="Calibri"/>
        <family val="2"/>
        <scheme val="minor"/>
      </rPr>
      <t>]</t>
    </r>
  </si>
  <si>
    <t>Accommodation</t>
  </si>
  <si>
    <t>c1c</t>
  </si>
  <si>
    <r>
      <t>Unit costs</t>
    </r>
    <r>
      <rPr>
        <strike/>
        <vertAlign val="superscript"/>
        <sz val="14"/>
        <color indexed="23"/>
        <rFont val="Calibri"/>
        <family val="2"/>
      </rPr>
      <t>7</t>
    </r>
  </si>
  <si>
    <r>
      <t>Unit costs</t>
    </r>
    <r>
      <rPr>
        <strike/>
        <vertAlign val="superscript"/>
        <sz val="14"/>
        <color theme="0" tint="-0.499984740745262"/>
        <rFont val="Calibri"/>
        <family val="2"/>
        <scheme val="minor"/>
      </rPr>
      <t>7</t>
    </r>
  </si>
  <si>
    <r>
      <rPr>
        <i/>
        <strike/>
        <sz val="10"/>
        <color theme="1" tint="0.499984740745262"/>
        <rFont val="Calibri"/>
        <family val="2"/>
        <scheme val="minor"/>
      </rPr>
      <t>[</t>
    </r>
    <r>
      <rPr>
        <sz val="10"/>
        <rFont val="Calibri"/>
        <family val="2"/>
        <scheme val="minor"/>
      </rPr>
      <t>d1</t>
    </r>
    <r>
      <rPr>
        <i/>
        <strike/>
        <sz val="10"/>
        <color theme="1" tint="0.499984740745262"/>
        <rFont val="Calibri"/>
        <family val="2"/>
        <scheme val="minor"/>
      </rPr>
      <t>]</t>
    </r>
  </si>
  <si>
    <r>
      <rPr>
        <i/>
        <strike/>
        <sz val="10"/>
        <color theme="1" tint="0.499984740745262"/>
        <rFont val="Calibri"/>
        <family val="2"/>
        <scheme val="minor"/>
      </rPr>
      <t>[</t>
    </r>
    <r>
      <rPr>
        <strike/>
        <sz val="10"/>
        <color theme="1" tint="0.499984740745262"/>
        <rFont val="Calibri"/>
        <family val="2"/>
        <scheme val="minor"/>
      </rPr>
      <t>d1</t>
    </r>
    <r>
      <rPr>
        <i/>
        <strike/>
        <sz val="10"/>
        <color theme="1" tint="0.499984740745262"/>
        <rFont val="Calibri"/>
        <family val="2"/>
        <scheme val="minor"/>
      </rPr>
      <t>]</t>
    </r>
  </si>
  <si>
    <r>
      <t>e = 
flat-rate * (a1 +</t>
    </r>
    <r>
      <rPr>
        <sz val="10"/>
        <color theme="1"/>
        <rFont val="Calibri"/>
        <family val="2"/>
        <scheme val="minor"/>
      </rPr>
      <t xml:space="preserve"> b</t>
    </r>
    <r>
      <rPr>
        <sz val="10"/>
        <rFont val="Calibri"/>
        <family val="2"/>
        <scheme val="minor"/>
      </rPr>
      <t xml:space="preserve"> + c1</t>
    </r>
    <r>
      <rPr>
        <sz val="10"/>
        <color rgb="FFFF0000"/>
        <rFont val="Calibri"/>
        <family val="2"/>
        <scheme val="minor"/>
      </rPr>
      <t xml:space="preserve"> </t>
    </r>
    <r>
      <rPr>
        <sz val="10"/>
        <rFont val="Calibri"/>
        <family val="2"/>
        <scheme val="minor"/>
      </rPr>
      <t>+ c2 + c3 + d1 + d2)</t>
    </r>
  </si>
  <si>
    <t>U</t>
  </si>
  <si>
    <t>g = f*U%</t>
  </si>
  <si>
    <t>F.Contributions</t>
  </si>
  <si>
    <r>
      <t>Unit contribution</t>
    </r>
    <r>
      <rPr>
        <strike/>
        <vertAlign val="superscript"/>
        <sz val="14"/>
        <color theme="1" tint="0.499984740745262"/>
        <rFont val="Calibri"/>
        <family val="2"/>
        <scheme val="minor"/>
      </rPr>
      <t>7</t>
    </r>
  </si>
  <si>
    <r>
      <t>Flat-rate contribution</t>
    </r>
    <r>
      <rPr>
        <strike/>
        <vertAlign val="superscript"/>
        <sz val="14"/>
        <color theme="1" tint="0.499984740745262"/>
        <rFont val="Calibri"/>
        <family val="2"/>
        <scheme val="minor"/>
      </rPr>
      <t>8</t>
    </r>
  </si>
  <si>
    <t>m</t>
  </si>
  <si>
    <r>
      <t>Unit costs</t>
    </r>
    <r>
      <rPr>
        <strike/>
        <vertAlign val="superscript"/>
        <sz val="14"/>
        <color theme="1" tint="0.499984740745262"/>
        <rFont val="Calibri"/>
        <family val="2"/>
        <scheme val="minor"/>
      </rPr>
      <t>7</t>
    </r>
  </si>
  <si>
    <r>
      <t>[</t>
    </r>
    <r>
      <rPr>
        <strike/>
        <sz val="10"/>
        <color theme="1" tint="0.499984740745262"/>
        <rFont val="Calibri"/>
        <family val="2"/>
        <scheme val="minor"/>
      </rPr>
      <t>Actual costs</t>
    </r>
    <r>
      <rPr>
        <i/>
        <strike/>
        <sz val="10"/>
        <color theme="1" tint="0.499984740745262"/>
        <rFont val="Calibri"/>
        <family val="2"/>
        <scheme val="minor"/>
      </rPr>
      <t>][</t>
    </r>
    <r>
      <rPr>
        <strike/>
        <sz val="10"/>
        <color theme="1" tint="0.499984740745262"/>
        <rFont val="Calibri"/>
        <family val="2"/>
        <scheme val="minor"/>
      </rPr>
      <t>Unit costs</t>
    </r>
    <r>
      <rPr>
        <strike/>
        <vertAlign val="superscript"/>
        <sz val="14"/>
        <color theme="1" tint="0.499984740745262"/>
        <rFont val="Calibri"/>
        <family val="2"/>
        <scheme val="minor"/>
      </rPr>
      <t>7</t>
    </r>
    <r>
      <rPr>
        <i/>
        <strike/>
        <sz val="10"/>
        <color theme="1" tint="0.499984740745262"/>
        <rFont val="Calibri"/>
        <family val="2"/>
        <scheme val="minor"/>
      </rPr>
      <t>][</t>
    </r>
    <r>
      <rPr>
        <strike/>
        <sz val="10"/>
        <color theme="1" tint="0.499984740745262"/>
        <rFont val="Calibri"/>
        <family val="2"/>
        <scheme val="minor"/>
      </rPr>
      <t>Lump sum costs</t>
    </r>
    <r>
      <rPr>
        <i/>
        <strike/>
        <sz val="10"/>
        <color theme="1" tint="0.499984740745262"/>
        <rFont val="Calibri"/>
        <family val="2"/>
        <scheme val="minor"/>
      </rPr>
      <t>]</t>
    </r>
  </si>
  <si>
    <t>Support Staff costs</t>
  </si>
  <si>
    <t xml:space="preserve">Support staff Salaries (incl. per diem, fringe benefit, severance pay, risk premium, R&amp;R, etc.) </t>
  </si>
  <si>
    <t xml:space="preserve">International Support Staff </t>
  </si>
  <si>
    <t xml:space="preserve">Local Support Staff </t>
  </si>
  <si>
    <t>Regional Office Support Staff</t>
  </si>
  <si>
    <t>Headquarters Office Support Staff</t>
  </si>
  <si>
    <t>Total Direct Support Staff costs</t>
  </si>
  <si>
    <t>Support staff Travel and Subsistence costs</t>
  </si>
  <si>
    <t>Total Support staff Travel and Subsistence costs</t>
  </si>
  <si>
    <t>Office / Warehouse / Building expenses 
(rent, utilities, furniture, consumable, insurance and supplies)</t>
  </si>
  <si>
    <t>C2/C3</t>
  </si>
  <si>
    <t>TOTAL revised budget - MR</t>
  </si>
  <si>
    <t>Diff.</t>
  </si>
  <si>
    <t>TOTAL previous agreed budget - RQ or previous MR</t>
  </si>
  <si>
    <t>Check</t>
  </si>
  <si>
    <t>Implemented by IP(s)</t>
  </si>
  <si>
    <t>Budget codes</t>
  </si>
  <si>
    <t>ECHO</t>
  </si>
  <si>
    <t>Partner</t>
  </si>
  <si>
    <t>% of EC contribution to total project</t>
  </si>
  <si>
    <t>TOTAL last agreed budget - RQ or MR</t>
  </si>
  <si>
    <t>TOTAL actual incurred costs - FR</t>
  </si>
  <si>
    <t>Interim Report - Incurred costs</t>
  </si>
  <si>
    <t>Final report - Incurred costs</t>
  </si>
  <si>
    <t>SPLIT by RESULT - ALL PARTNERS</t>
  </si>
  <si>
    <t xml:space="preserve">SPLIT by CO-PARTNER </t>
  </si>
  <si>
    <t>Co-Partner 1</t>
  </si>
  <si>
    <t>Co-Partner 2</t>
  </si>
  <si>
    <t xml:space="preserve">2 - Co-beneficiary 1 </t>
  </si>
  <si>
    <t>3 - Co-beneficiary 2</t>
  </si>
  <si>
    <r>
      <t>√  Salaries, fringe benefits,</t>
    </r>
    <r>
      <rPr>
        <b/>
        <sz val="12"/>
        <rFont val="Arial"/>
        <family val="2"/>
      </rPr>
      <t xml:space="preserve"> </t>
    </r>
    <r>
      <rPr>
        <sz val="12"/>
        <rFont val="Arial"/>
        <family val="2"/>
      </rPr>
      <t>local taxes, recruitment, R&amp;R costs. Housing costs for international staff (rent, utilities etc.)</t>
    </r>
  </si>
  <si>
    <t>2. Travel and subsistence costs</t>
  </si>
  <si>
    <t>PROGRAMME COSTS</t>
  </si>
  <si>
    <t>Programme Staff costs</t>
  </si>
  <si>
    <t xml:space="preserve">Programme staff Salaries (incl. per diem, fringe benefit, severance pay, risk premium, R&amp;R, etc.) </t>
  </si>
  <si>
    <t xml:space="preserve">International Programme Staff </t>
  </si>
  <si>
    <t xml:space="preserve">Local Programme Staff </t>
  </si>
  <si>
    <t>Regional Office Programme Staff</t>
  </si>
  <si>
    <t>Headquarters Office Programme Staff</t>
  </si>
  <si>
    <t>Total Direct Programme Staff costs</t>
  </si>
  <si>
    <t>Programme staff Travel and Subsistence costs</t>
  </si>
  <si>
    <t>Total Programme staff Travel and Subsistence costs</t>
  </si>
  <si>
    <t>TOTAL PROGRAMME DIRECT COSTS</t>
  </si>
  <si>
    <t>MODIFICATION REQUEST OPERATIONAL BUDGET</t>
  </si>
  <si>
    <r>
      <t xml:space="preserve">ANNEX 4 </t>
    </r>
    <r>
      <rPr>
        <b/>
        <sz val="12"/>
        <color indexed="10"/>
        <rFont val="Times New Roman"/>
        <family val="1"/>
      </rPr>
      <t xml:space="preserve">XXX </t>
    </r>
    <r>
      <rPr>
        <b/>
        <sz val="12"/>
        <color indexed="30"/>
        <rFont val="Times New Roman"/>
        <family val="1"/>
      </rPr>
      <t>MGA — MULTI + MONO</t>
    </r>
  </si>
  <si>
    <t>FINANCIAL FINAL REPORT</t>
  </si>
  <si>
    <r>
      <t>Eligible</t>
    </r>
    <r>
      <rPr>
        <b/>
        <vertAlign val="superscript"/>
        <sz val="14"/>
        <rFont val="Calibri"/>
        <family val="2"/>
      </rPr>
      <t>1</t>
    </r>
    <r>
      <rPr>
        <b/>
        <sz val="14"/>
        <rFont val="Calibri"/>
        <family val="2"/>
      </rPr>
      <t xml:space="preserve"> </t>
    </r>
    <r>
      <rPr>
        <b/>
        <sz val="11"/>
        <rFont val="Calibri"/>
        <family val="2"/>
      </rPr>
      <t>costs (per budget category)</t>
    </r>
  </si>
  <si>
    <t>FINANCIAL STATEMENTS FOR THE ACTION</t>
  </si>
  <si>
    <t>√ Technical diagnostics, studies, needs assessment, technical reports</t>
  </si>
  <si>
    <t>Total support to Local  IP</t>
  </si>
  <si>
    <t>Names</t>
  </si>
  <si>
    <t>A1/A2</t>
  </si>
  <si>
    <t>d1</t>
  </si>
  <si>
    <r>
      <t>Maximum grant amount</t>
    </r>
    <r>
      <rPr>
        <b/>
        <vertAlign val="superscript"/>
        <sz val="11"/>
        <rFont val="Calibri"/>
        <family val="2"/>
      </rPr>
      <t>6</t>
    </r>
  </si>
  <si>
    <t>1. See Article 6 for the eligibility conditions. All amounts must be expressed in EUR (see Article 21 for the conversion rules).</t>
  </si>
  <si>
    <t xml:space="preserve">2.The consortium remains free to decide on a different internal distribution of the EU funding (via the consortium agreement; see Article 7). </t>
  </si>
  <si>
    <t>4. See Data Sheet for the funding rate(s).</t>
  </si>
  <si>
    <t>5. This is the theoretical amount of the EU contribution to costs, if the reimbursement rate is applied to all the budgeted costs. This theoretical amount is then capped by the 'maximum grant amount'.</t>
  </si>
  <si>
    <t>6. The 'maximum grant amount' is the maximum grant amount decided by the EU. It normally corresponds to the requested grant, but may be lower.</t>
  </si>
  <si>
    <t>7. See Annex 2a 'Additional information on the estimated budget' for the details (units, cost per unit).</t>
  </si>
  <si>
    <t>8. See Data Sheet for the flat-rate.</t>
  </si>
  <si>
    <t>3. Indirect costs already covered by an operating grant (received under any EU funding programme) are ineligible (see Article 6.3). Therefore, a beneficiary/affiliated entity that receives an operating grant during the action duration cannot</t>
  </si>
  <si>
    <t xml:space="preserve">declare indirect costs for the year(s)/reporting period(s) covered by the operating grant, unless they can demonstrate that the operating grant does not cover any costs of the action. This requires specific accounting tools. </t>
  </si>
  <si>
    <t>ESTIMATED REVISED BUDGET FOR THE ACTION</t>
  </si>
  <si>
    <t xml:space="preserve">Annex 2 - Staff costs
a1 - Actual costs
a2 - Unit costs using usual cost accounting practices </t>
  </si>
  <si>
    <t>A1: staff costs calculated following the standard method of 215 yearly workable days (as described in the MGA)
A2: staff costs if the unit costs are calculated following DG ECHO Director General decision of 21/09/2021 ref.: ARES (2021)5761006</t>
  </si>
  <si>
    <t>TOTAL estimated budget - RQ</t>
  </si>
  <si>
    <t>INITIAL REQUEST - OPERATIONAL BUDGET</t>
  </si>
  <si>
    <t>% of EC contribution to total costs</t>
  </si>
  <si>
    <t>All amounts in EUR</t>
  </si>
  <si>
    <t>TOTAL INDIRECT COSTS</t>
  </si>
  <si>
    <t>Annex II
Cost Category for third Parties (IP)</t>
  </si>
  <si>
    <t>Amounts to report in Annex 2: Column D1</t>
  </si>
  <si>
    <t>Amounts to report in the eSF - Section 10.6 - Co-Partner / Implementing Partner</t>
  </si>
  <si>
    <t>Amounts to report in the eSF - Section 7: Result</t>
  </si>
  <si>
    <t>Amounts to report in the eSF - Section 13.1 and 13.2</t>
  </si>
  <si>
    <t>Please ensure consistency between amounts presented in this budget and amounts reported in the eSF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</si>
</sst>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_(* #,##0.00_);_(* \(#,##0.00\);_(* &quot;-&quot;??_);_(@_)"/>
    <numFmt numFmtId="166" formatCode="_(* #,##0_);_(* \(#,##0\);_(* &quot;-&quot;??_);_(@_)"/>
    <numFmt numFmtId="167" formatCode="#,##0.00\ _€"/>
    <numFmt numFmtId="168" formatCode="_(* #.##0._);_(* \(#.##0.\);_(* &quot;-&quot;??_);_(@_)"/>
    <numFmt numFmtId="169" formatCode="0.0%"/>
  </numFmts>
  <fonts count="65" x14ac:knownFonts="1">
    <font>
      <sz val="10"/>
      <name val="Arial"/>
    </font>
    <font>
      <sz val="10"/>
      <name val="Arial"/>
      <family val="2"/>
    </font>
    <font>
      <b/>
      <sz val="12"/>
      <name val="Arial"/>
      <family val="2"/>
    </font>
    <font>
      <i/>
      <sz val="10"/>
      <name val="Arial"/>
      <family val="2"/>
    </font>
    <font>
      <sz val="12"/>
      <name val="Arial"/>
      <family val="2"/>
    </font>
    <font>
      <b/>
      <sz val="10"/>
      <name val="Arial"/>
      <family val="2"/>
    </font>
    <font>
      <b/>
      <sz val="10"/>
      <color rgb="FFFF0000"/>
      <name val="Arial"/>
      <family val="2"/>
    </font>
    <font>
      <u/>
      <sz val="10"/>
      <color theme="10"/>
      <name val="Arial"/>
      <family val="2"/>
    </font>
    <font>
      <sz val="12"/>
      <color rgb="FFFF0000"/>
      <name val="Arial"/>
      <family val="2"/>
    </font>
    <font>
      <sz val="10"/>
      <name val="Arial"/>
      <family val="2"/>
    </font>
    <font>
      <b/>
      <sz val="16"/>
      <color rgb="FF0070C0"/>
      <name val="Arial"/>
      <family val="2"/>
    </font>
    <font>
      <sz val="16"/>
      <name val="Arial"/>
      <family val="2"/>
    </font>
    <font>
      <sz val="12"/>
      <name val="Times New Roman"/>
      <family val="1"/>
    </font>
    <font>
      <b/>
      <sz val="12"/>
      <color rgb="FF0088CC"/>
      <name val="Times New Roman"/>
      <family val="1"/>
    </font>
    <font>
      <b/>
      <sz val="12"/>
      <color indexed="10"/>
      <name val="Times New Roman"/>
      <family val="1"/>
    </font>
    <font>
      <b/>
      <sz val="12"/>
      <color indexed="30"/>
      <name val="Times New Roman"/>
      <family val="1"/>
    </font>
    <font>
      <b/>
      <sz val="12"/>
      <name val="Times New Roman"/>
      <family val="1"/>
    </font>
    <font>
      <b/>
      <sz val="11"/>
      <name val="Calibri"/>
      <family val="2"/>
      <scheme val="minor"/>
    </font>
    <font>
      <b/>
      <vertAlign val="superscript"/>
      <sz val="14"/>
      <name val="Calibri"/>
      <family val="2"/>
    </font>
    <font>
      <b/>
      <sz val="14"/>
      <name val="Calibri"/>
      <family val="2"/>
    </font>
    <font>
      <b/>
      <sz val="11"/>
      <name val="Calibri"/>
      <family val="2"/>
    </font>
    <font>
      <b/>
      <vertAlign val="superscript"/>
      <sz val="11"/>
      <name val="Calibri"/>
      <family val="2"/>
    </font>
    <font>
      <sz val="10"/>
      <name val="Calibri"/>
      <family val="2"/>
      <scheme val="minor"/>
    </font>
    <font>
      <sz val="11"/>
      <name val="Calibri"/>
      <family val="2"/>
      <scheme val="minor"/>
    </font>
    <font>
      <sz val="10"/>
      <color theme="1"/>
      <name val="Calibri"/>
      <family val="2"/>
      <scheme val="minor"/>
    </font>
    <font>
      <sz val="10"/>
      <color theme="0" tint="-0.499984740745262"/>
      <name val="Calibri"/>
      <family val="2"/>
      <scheme val="minor"/>
    </font>
    <font>
      <b/>
      <sz val="10"/>
      <name val="Calibri"/>
      <family val="2"/>
      <scheme val="minor"/>
    </font>
    <font>
      <b/>
      <sz val="10"/>
      <color theme="0"/>
      <name val="Calibri"/>
      <family val="2"/>
      <scheme val="minor"/>
    </font>
    <font>
      <sz val="10"/>
      <name val="Calibri"/>
      <family val="2"/>
    </font>
    <font>
      <vertAlign val="superscript"/>
      <sz val="14"/>
      <name val="Calibri"/>
      <family val="2"/>
    </font>
    <font>
      <sz val="10"/>
      <color rgb="FFFF0000"/>
      <name val="Calibri"/>
      <family val="2"/>
      <scheme val="minor"/>
    </font>
    <font>
      <sz val="10"/>
      <color theme="0"/>
      <name val="Calibri"/>
      <family val="2"/>
      <scheme val="minor"/>
    </font>
    <font>
      <sz val="11"/>
      <color theme="0" tint="-0.499984740745262"/>
      <name val="Calibri"/>
      <family val="2"/>
      <scheme val="minor"/>
    </font>
    <font>
      <sz val="9"/>
      <name val="Arial"/>
      <family val="2"/>
    </font>
    <font>
      <b/>
      <sz val="12"/>
      <color theme="0"/>
      <name val="Arial"/>
      <family val="2"/>
    </font>
    <font>
      <b/>
      <sz val="12"/>
      <color theme="1"/>
      <name val="Arial"/>
      <family val="2"/>
    </font>
    <font>
      <sz val="12"/>
      <color theme="1"/>
      <name val="Arial"/>
      <family val="2"/>
    </font>
    <font>
      <b/>
      <sz val="12"/>
      <color rgb="FF000000"/>
      <name val="Arial"/>
      <family val="2"/>
    </font>
    <font>
      <b/>
      <sz val="12"/>
      <color indexed="8"/>
      <name val="Arial"/>
      <family val="2"/>
    </font>
    <font>
      <sz val="12"/>
      <color indexed="8"/>
      <name val="Arial"/>
      <family val="2"/>
    </font>
    <font>
      <u/>
      <sz val="12"/>
      <color theme="1"/>
      <name val="Arial"/>
      <family val="2"/>
    </font>
    <font>
      <strike/>
      <sz val="10"/>
      <color theme="1" tint="0.499984740745262"/>
      <name val="Calibri"/>
      <family val="2"/>
      <scheme val="minor"/>
    </font>
    <font>
      <i/>
      <strike/>
      <sz val="10"/>
      <color theme="1" tint="0.499984740745262"/>
      <name val="Calibri"/>
      <family val="2"/>
      <scheme val="minor"/>
    </font>
    <font>
      <strike/>
      <vertAlign val="superscript"/>
      <sz val="14"/>
      <color theme="1" tint="0.499984740745262"/>
      <name val="Calibri"/>
      <family val="2"/>
      <scheme val="minor"/>
    </font>
    <font>
      <strike/>
      <sz val="10"/>
      <color theme="0" tint="-0.499984740745262"/>
      <name val="Calibri"/>
      <family val="2"/>
      <scheme val="minor"/>
    </font>
    <font>
      <strike/>
      <vertAlign val="superscript"/>
      <sz val="14"/>
      <color indexed="23"/>
      <name val="Calibri"/>
      <family val="2"/>
    </font>
    <font>
      <strike/>
      <vertAlign val="superscript"/>
      <sz val="14"/>
      <color theme="0" tint="-0.499984740745262"/>
      <name val="Calibri"/>
      <family val="2"/>
      <scheme val="minor"/>
    </font>
    <font>
      <b/>
      <sz val="9"/>
      <color indexed="81"/>
      <name val="Tahoma"/>
      <family val="2"/>
    </font>
    <font>
      <sz val="9"/>
      <color indexed="81"/>
      <name val="Tahoma"/>
      <family val="2"/>
    </font>
    <font>
      <b/>
      <strike/>
      <sz val="11"/>
      <color theme="1" tint="0.499984740745262"/>
      <name val="Calibri"/>
      <family val="2"/>
      <scheme val="minor"/>
    </font>
    <font>
      <b/>
      <strike/>
      <sz val="11"/>
      <color theme="0" tint="-0.499984740745262"/>
      <name val="Calibri"/>
      <family val="2"/>
      <scheme val="minor"/>
    </font>
    <font>
      <b/>
      <strike/>
      <sz val="10"/>
      <color theme="1" tint="0.499984740745262"/>
      <name val="Calibri"/>
      <family val="2"/>
      <scheme val="minor"/>
    </font>
    <font>
      <sz val="11"/>
      <name val="Arial"/>
      <family val="2"/>
    </font>
    <font>
      <b/>
      <sz val="11"/>
      <name val="Arial"/>
      <family val="2"/>
    </font>
    <font>
      <strike/>
      <sz val="12"/>
      <name val="Arial"/>
      <family val="2"/>
    </font>
    <font>
      <sz val="10"/>
      <name val="Arial"/>
      <family val="2"/>
    </font>
    <font>
      <b/>
      <sz val="11"/>
      <color rgb="FFFF0000"/>
      <name val="Calibri"/>
      <family val="2"/>
      <scheme val="minor"/>
    </font>
    <font>
      <b/>
      <sz val="12"/>
      <name val="Calibri"/>
      <family val="2"/>
      <scheme val="minor"/>
    </font>
    <font>
      <b/>
      <sz val="10"/>
      <color rgb="FFFF0000"/>
      <name val="Calibri"/>
      <family val="2"/>
      <scheme val="minor"/>
    </font>
    <font>
      <sz val="12"/>
      <name val="Calibri"/>
      <family val="2"/>
      <scheme val="minor"/>
    </font>
    <font>
      <b/>
      <i/>
      <sz val="12"/>
      <name val="Calibri"/>
      <family val="2"/>
      <scheme val="minor"/>
    </font>
    <font>
      <b/>
      <i/>
      <sz val="11"/>
      <name val="Calibri"/>
      <family val="2"/>
      <scheme val="minor"/>
    </font>
    <font>
      <i/>
      <sz val="10"/>
      <name val="Calibri"/>
      <family val="2"/>
      <scheme val="minor"/>
    </font>
    <font>
      <b/>
      <sz val="14"/>
      <name val="Calibri"/>
      <family val="2"/>
      <scheme val="minor"/>
    </font>
    <font>
      <sz val="11"/>
      <color rgb="FFFF0000"/>
      <name val="Calibri"/>
      <family val="2"/>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5D9F1"/>
        <bgColor indexed="64"/>
      </patternFill>
    </fill>
    <fill>
      <patternFill patternType="solid">
        <fgColor theme="3" tint="0.79998168889431442"/>
        <bgColor indexed="64"/>
      </patternFill>
    </fill>
    <fill>
      <patternFill patternType="solid">
        <fgColor rgb="FFEEF3F8"/>
        <bgColor indexed="64"/>
      </patternFill>
    </fill>
    <fill>
      <patternFill patternType="solid">
        <fgColor theme="3"/>
        <bgColor indexed="64"/>
      </patternFill>
    </fill>
    <fill>
      <patternFill patternType="solid">
        <fgColor theme="0" tint="-0.249977111117893"/>
        <bgColor indexed="64"/>
      </patternFill>
    </fill>
    <fill>
      <patternFill patternType="solid">
        <fgColor rgb="FF00B050"/>
        <bgColor indexed="64"/>
      </patternFill>
    </fill>
    <fill>
      <patternFill patternType="solid">
        <fgColor rgb="FF00B0F0"/>
        <bgColor indexed="64"/>
      </patternFill>
    </fill>
    <fill>
      <patternFill patternType="solid">
        <fgColor rgb="FFFFFF00"/>
        <bgColor indexed="64"/>
      </patternFill>
    </fill>
    <fill>
      <patternFill patternType="solid">
        <fgColor theme="9"/>
        <bgColor indexed="64"/>
      </patternFill>
    </fill>
    <fill>
      <patternFill patternType="solid">
        <fgColor theme="4" tint="0.79998168889431442"/>
        <bgColor indexed="64"/>
      </patternFill>
    </fill>
  </fills>
  <borders count="138">
    <border>
      <left/>
      <right/>
      <top/>
      <bottom/>
      <diagonal/>
    </border>
    <border>
      <left/>
      <right style="thick">
        <color indexed="64"/>
      </right>
      <top/>
      <bottom/>
      <diagonal/>
    </border>
    <border>
      <left style="thick">
        <color indexed="64"/>
      </left>
      <right style="thick">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rgb="FFFF0000"/>
      </left>
      <right style="thick">
        <color rgb="FFFF0000"/>
      </right>
      <top/>
      <bottom/>
      <diagonal/>
    </border>
    <border>
      <left/>
      <right style="thick">
        <color indexed="64"/>
      </right>
      <top style="medium">
        <color indexed="64"/>
      </top>
      <bottom style="medium">
        <color indexed="64"/>
      </bottom>
      <diagonal/>
    </border>
    <border>
      <left style="medium">
        <color indexed="64"/>
      </left>
      <right style="thick">
        <color indexed="64"/>
      </right>
      <top style="thick">
        <color indexed="64"/>
      </top>
      <bottom style="thick">
        <color indexed="64"/>
      </bottom>
      <diagonal/>
    </border>
    <border>
      <left/>
      <right/>
      <top/>
      <bottom style="thick">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top style="medium">
        <color indexed="64"/>
      </top>
      <bottom style="medium">
        <color indexed="64"/>
      </bottom>
      <diagonal/>
    </border>
    <border>
      <left style="thick">
        <color indexed="64"/>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ck">
        <color indexed="64"/>
      </bottom>
      <diagonal/>
    </border>
    <border>
      <left style="medium">
        <color indexed="64"/>
      </left>
      <right style="thin">
        <color indexed="64"/>
      </right>
      <top style="thick">
        <color indexed="64"/>
      </top>
      <bottom/>
      <diagonal/>
    </border>
    <border>
      <left style="thin">
        <color indexed="64"/>
      </left>
      <right style="medium">
        <color indexed="64"/>
      </right>
      <top style="thick">
        <color indexed="64"/>
      </top>
      <bottom/>
      <diagonal/>
    </border>
    <border>
      <left style="medium">
        <color indexed="64"/>
      </left>
      <right style="thin">
        <color indexed="64"/>
      </right>
      <top style="thick">
        <color indexed="64"/>
      </top>
      <bottom style="thick">
        <color indexed="64"/>
      </bottom>
      <diagonal/>
    </border>
    <border>
      <left style="thin">
        <color indexed="64"/>
      </left>
      <right style="medium">
        <color indexed="64"/>
      </right>
      <top style="thick">
        <color indexed="64"/>
      </top>
      <bottom style="thick">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rgb="FFFF0000"/>
      </left>
      <right style="thick">
        <color rgb="FFFF0000"/>
      </right>
      <top/>
      <bottom style="thick">
        <color rgb="FFFF0000"/>
      </bottom>
      <diagonal/>
    </border>
    <border>
      <left style="thick">
        <color rgb="FFFF0000"/>
      </left>
      <right style="thick">
        <color rgb="FFFF0000"/>
      </right>
      <top style="thick">
        <color rgb="FFFF0000"/>
      </top>
      <bottom style="thick">
        <color rgb="FFFF0000"/>
      </bottom>
      <diagonal/>
    </border>
    <border>
      <left style="thick">
        <color indexed="64"/>
      </left>
      <right style="thick">
        <color indexed="64"/>
      </right>
      <top style="medium">
        <color indexed="64"/>
      </top>
      <bottom/>
      <diagonal/>
    </border>
    <border>
      <left style="thick">
        <color indexed="64"/>
      </left>
      <right style="medium">
        <color indexed="64"/>
      </right>
      <top style="thick">
        <color indexed="64"/>
      </top>
      <bottom style="thick">
        <color indexed="64"/>
      </bottom>
      <diagonal/>
    </border>
    <border>
      <left/>
      <right style="thin">
        <color indexed="64"/>
      </right>
      <top style="double">
        <color indexed="64"/>
      </top>
      <bottom style="double">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style="medium">
        <color indexed="64"/>
      </top>
      <bottom style="medium">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right style="thick">
        <color indexed="64"/>
      </right>
      <top style="thick">
        <color indexed="64"/>
      </top>
      <bottom style="thick">
        <color indexed="64"/>
      </bottom>
      <diagonal/>
    </border>
    <border>
      <left style="thick">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64"/>
      </right>
      <top style="thick">
        <color indexed="64"/>
      </top>
      <bottom style="medium">
        <color indexed="64"/>
      </bottom>
      <diagonal/>
    </border>
    <border>
      <left/>
      <right style="thick">
        <color indexed="64"/>
      </right>
      <top style="medium">
        <color indexed="64"/>
      </top>
      <bottom style="thick">
        <color indexed="64"/>
      </bottom>
      <diagonal/>
    </border>
    <border>
      <left style="thin">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ck">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diagonalDown="1">
      <left style="thin">
        <color indexed="64"/>
      </left>
      <right/>
      <top style="medium">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thin">
        <color indexed="64"/>
      </left>
      <right/>
      <top style="thin">
        <color indexed="64"/>
      </top>
      <bottom style="medium">
        <color indexed="64"/>
      </bottom>
      <diagonal style="thin">
        <color indexed="64"/>
      </diagonal>
    </border>
    <border>
      <left style="medium">
        <color indexed="64"/>
      </left>
      <right style="medium">
        <color indexed="64"/>
      </right>
      <top style="thin">
        <color indexed="64"/>
      </top>
      <bottom style="thin">
        <color indexed="64"/>
      </bottom>
      <diagonal/>
    </border>
    <border>
      <left/>
      <right style="thin">
        <color indexed="64"/>
      </right>
      <top style="double">
        <color indexed="64"/>
      </top>
      <bottom/>
      <diagonal/>
    </border>
    <border>
      <left style="thick">
        <color indexed="64"/>
      </left>
      <right style="thick">
        <color indexed="64"/>
      </right>
      <top/>
      <bottom style="medium">
        <color indexed="64"/>
      </bottom>
      <diagonal/>
    </border>
    <border>
      <left/>
      <right style="medium">
        <color indexed="64"/>
      </right>
      <top style="medium">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style="medium">
        <color indexed="64"/>
      </right>
      <top/>
      <bottom style="thick">
        <color indexed="64"/>
      </bottom>
      <diagonal/>
    </border>
    <border>
      <left/>
      <right style="thick">
        <color rgb="FFFF0000"/>
      </right>
      <top/>
      <bottom/>
      <diagonal/>
    </border>
    <border>
      <left style="thick">
        <color rgb="FFFF0000"/>
      </left>
      <right/>
      <top style="thick">
        <color rgb="FFFF0000"/>
      </top>
      <bottom style="thick">
        <color rgb="FFFF0000"/>
      </bottom>
      <diagonal/>
    </border>
    <border>
      <left style="thick">
        <color rgb="FFFF0000"/>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ck">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auto="1"/>
      </left>
      <right style="thick">
        <color rgb="FFFF0000"/>
      </right>
      <top style="thick">
        <color rgb="FFFF0000"/>
      </top>
      <bottom/>
      <diagonal/>
    </border>
    <border>
      <left style="thick">
        <color rgb="FFFF0000"/>
      </left>
      <right style="thick">
        <color auto="1"/>
      </right>
      <top style="thick">
        <color rgb="FFFF0000"/>
      </top>
      <bottom/>
      <diagonal/>
    </border>
    <border>
      <left style="thick">
        <color auto="1"/>
      </left>
      <right style="thick">
        <color rgb="FFFF0000"/>
      </right>
      <top/>
      <bottom/>
      <diagonal/>
    </border>
    <border>
      <left style="thick">
        <color rgb="FFFF0000"/>
      </left>
      <right style="thick">
        <color auto="1"/>
      </right>
      <top/>
      <bottom/>
      <diagonal/>
    </border>
    <border>
      <left style="thick">
        <color auto="1"/>
      </left>
      <right style="thick">
        <color rgb="FFFF0000"/>
      </right>
      <top/>
      <bottom style="thick">
        <color rgb="FFFF0000"/>
      </bottom>
      <diagonal/>
    </border>
    <border>
      <left style="thick">
        <color rgb="FFFF0000"/>
      </left>
      <right style="thick">
        <color auto="1"/>
      </right>
      <top/>
      <bottom style="thick">
        <color rgb="FFFF0000"/>
      </bottom>
      <diagonal/>
    </border>
    <border>
      <left style="thin">
        <color indexed="64"/>
      </left>
      <right style="thick">
        <color indexed="64"/>
      </right>
      <top style="thin">
        <color indexed="64"/>
      </top>
      <bottom style="thin">
        <color indexed="64"/>
      </bottom>
      <diagonal/>
    </border>
    <border>
      <left style="thin">
        <color indexed="64"/>
      </left>
      <right/>
      <top style="medium">
        <color indexed="64"/>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s>
  <cellStyleXfs count="7">
    <xf numFmtId="0" fontId="0" fillId="0" borderId="0"/>
    <xf numFmtId="164" fontId="1" fillId="0" borderId="0" applyFont="0" applyFill="0" applyBorder="0" applyAlignment="0" applyProtection="0"/>
    <xf numFmtId="0" fontId="1" fillId="0" borderId="0"/>
    <xf numFmtId="0" fontId="7" fillId="0" borderId="0" applyNumberFormat="0" applyFill="0" applyBorder="0" applyAlignment="0" applyProtection="0">
      <alignment vertical="top"/>
      <protection locked="0"/>
    </xf>
    <xf numFmtId="165" fontId="9"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cellStyleXfs>
  <cellXfs count="692">
    <xf numFmtId="0" fontId="0" fillId="0" borderId="0" xfId="0"/>
    <xf numFmtId="0" fontId="1" fillId="0" borderId="0" xfId="2"/>
    <xf numFmtId="0" fontId="12" fillId="0" borderId="0" xfId="2" applyFont="1" applyAlignment="1">
      <alignment vertical="center" wrapText="1"/>
    </xf>
    <xf numFmtId="0" fontId="17" fillId="4" borderId="3" xfId="2" applyFont="1" applyFill="1" applyBorder="1" applyAlignment="1">
      <alignment horizontal="center" vertical="center"/>
    </xf>
    <xf numFmtId="0" fontId="17" fillId="4" borderId="4" xfId="2" applyFont="1" applyFill="1" applyBorder="1" applyAlignment="1">
      <alignment horizontal="center" vertical="center"/>
    </xf>
    <xf numFmtId="0" fontId="17" fillId="4" borderId="13" xfId="2" applyFont="1" applyFill="1" applyBorder="1" applyAlignment="1">
      <alignment horizontal="center" vertical="center" wrapText="1"/>
    </xf>
    <xf numFmtId="0" fontId="17" fillId="4" borderId="4" xfId="2" applyFont="1" applyFill="1" applyBorder="1" applyAlignment="1">
      <alignment horizontal="center" vertical="center" wrapText="1"/>
    </xf>
    <xf numFmtId="0" fontId="17" fillId="4" borderId="26" xfId="2" applyFont="1" applyFill="1" applyBorder="1" applyAlignment="1">
      <alignment horizontal="center" vertical="center" wrapText="1"/>
    </xf>
    <xf numFmtId="0" fontId="17" fillId="4" borderId="33" xfId="2" applyFont="1" applyFill="1" applyBorder="1" applyAlignment="1">
      <alignment horizontal="center" vertical="center" wrapText="1"/>
    </xf>
    <xf numFmtId="0" fontId="17" fillId="4" borderId="28" xfId="2" applyFont="1" applyFill="1" applyBorder="1" applyAlignment="1">
      <alignment horizontal="center" vertical="center" wrapText="1"/>
    </xf>
    <xf numFmtId="0" fontId="25" fillId="5" borderId="41" xfId="2" applyFont="1" applyFill="1" applyBorder="1" applyAlignment="1">
      <alignment vertical="center" wrapText="1"/>
    </xf>
    <xf numFmtId="0" fontId="26" fillId="5" borderId="30" xfId="2" applyFont="1" applyFill="1" applyBorder="1" applyAlignment="1">
      <alignment vertical="top" wrapText="1"/>
    </xf>
    <xf numFmtId="0" fontId="22" fillId="4" borderId="43" xfId="2" applyFont="1" applyFill="1" applyBorder="1" applyAlignment="1">
      <alignment horizontal="center" vertical="center" wrapText="1"/>
    </xf>
    <xf numFmtId="0" fontId="25" fillId="5" borderId="17" xfId="2" applyFont="1" applyFill="1" applyBorder="1" applyAlignment="1">
      <alignment vertical="center" wrapText="1"/>
    </xf>
    <xf numFmtId="0" fontId="26" fillId="5" borderId="6" xfId="2" applyFont="1" applyFill="1" applyBorder="1" applyAlignment="1">
      <alignment vertical="top" wrapText="1"/>
    </xf>
    <xf numFmtId="0" fontId="25" fillId="5" borderId="19" xfId="2" applyFont="1" applyFill="1" applyBorder="1" applyAlignment="1">
      <alignment vertical="center" wrapText="1"/>
    </xf>
    <xf numFmtId="0" fontId="26" fillId="5" borderId="48" xfId="2" applyFont="1" applyFill="1" applyBorder="1" applyAlignment="1">
      <alignment vertical="top" wrapText="1"/>
    </xf>
    <xf numFmtId="0" fontId="22" fillId="4" borderId="24" xfId="2" applyFont="1" applyFill="1" applyBorder="1" applyAlignment="1">
      <alignment horizontal="center" vertical="center" wrapText="1"/>
    </xf>
    <xf numFmtId="0" fontId="24" fillId="5" borderId="45" xfId="2" applyFont="1" applyFill="1" applyBorder="1" applyAlignment="1">
      <alignment horizontal="center" vertical="center" wrapText="1"/>
    </xf>
    <xf numFmtId="0" fontId="22" fillId="5" borderId="24" xfId="2" applyFont="1" applyFill="1" applyBorder="1" applyAlignment="1">
      <alignment horizontal="center" vertical="center" wrapText="1"/>
    </xf>
    <xf numFmtId="0" fontId="22" fillId="4" borderId="6" xfId="2" applyFont="1" applyFill="1" applyBorder="1" applyAlignment="1">
      <alignment horizontal="left" vertical="center" wrapText="1"/>
    </xf>
    <xf numFmtId="167" fontId="1" fillId="0" borderId="51" xfId="2" applyNumberFormat="1" applyBorder="1" applyAlignment="1">
      <alignment horizontal="right" vertical="center"/>
    </xf>
    <xf numFmtId="167" fontId="1" fillId="6" borderId="51" xfId="2" applyNumberFormat="1" applyFill="1" applyBorder="1" applyAlignment="1">
      <alignment horizontal="right" vertical="center"/>
    </xf>
    <xf numFmtId="0" fontId="1" fillId="0" borderId="51" xfId="2" applyBorder="1"/>
    <xf numFmtId="0" fontId="33" fillId="0" borderId="0" xfId="2" applyFont="1" applyAlignment="1">
      <alignment vertical="center" wrapText="1"/>
    </xf>
    <xf numFmtId="0" fontId="5" fillId="0" borderId="0" xfId="2" applyFont="1"/>
    <xf numFmtId="0" fontId="1" fillId="0" borderId="0" xfId="2" applyAlignment="1">
      <alignment horizontal="center" vertical="center" wrapText="1"/>
    </xf>
    <xf numFmtId="0" fontId="33" fillId="0" borderId="0" xfId="2" applyFont="1" applyAlignment="1">
      <alignment wrapText="1"/>
    </xf>
    <xf numFmtId="4" fontId="1" fillId="0" borderId="0" xfId="2" applyNumberFormat="1"/>
    <xf numFmtId="0" fontId="4" fillId="0" borderId="0" xfId="2" applyFont="1"/>
    <xf numFmtId="0" fontId="8" fillId="0" borderId="0" xfId="2" applyFont="1"/>
    <xf numFmtId="0" fontId="4" fillId="0" borderId="18" xfId="2" applyFont="1" applyBorder="1" applyAlignment="1">
      <alignment wrapText="1"/>
    </xf>
    <xf numFmtId="0" fontId="36" fillId="3" borderId="18" xfId="2" applyFont="1" applyFill="1" applyBorder="1" applyAlignment="1">
      <alignment vertical="center" wrapText="1"/>
    </xf>
    <xf numFmtId="0" fontId="34" fillId="7" borderId="35" xfId="2" applyFont="1" applyFill="1" applyBorder="1" applyAlignment="1">
      <alignment horizontal="center" wrapText="1"/>
    </xf>
    <xf numFmtId="0" fontId="34" fillId="7" borderId="41" xfId="2" applyFont="1" applyFill="1" applyBorder="1" applyAlignment="1">
      <alignment horizontal="center" vertical="center"/>
    </xf>
    <xf numFmtId="0" fontId="4" fillId="0" borderId="24" xfId="2" applyFont="1" applyBorder="1"/>
    <xf numFmtId="0" fontId="37" fillId="0" borderId="24" xfId="2" applyFont="1" applyBorder="1" applyAlignment="1">
      <alignment horizontal="left" vertical="top" wrapText="1"/>
    </xf>
    <xf numFmtId="0" fontId="36" fillId="3" borderId="25" xfId="2" applyFont="1" applyFill="1" applyBorder="1" applyAlignment="1">
      <alignment vertical="center" wrapText="1"/>
    </xf>
    <xf numFmtId="0" fontId="5" fillId="0" borderId="51" xfId="2" applyFont="1" applyBorder="1" applyAlignment="1">
      <alignment vertical="top" wrapText="1"/>
    </xf>
    <xf numFmtId="0" fontId="5" fillId="0" borderId="51" xfId="2" applyFont="1" applyBorder="1"/>
    <xf numFmtId="10" fontId="1" fillId="0" borderId="51" xfId="2" applyNumberFormat="1" applyBorder="1"/>
    <xf numFmtId="167" fontId="1" fillId="0" borderId="24" xfId="2" applyNumberFormat="1" applyBorder="1" applyAlignment="1">
      <alignment horizontal="right" vertical="center"/>
    </xf>
    <xf numFmtId="167" fontId="1" fillId="6" borderId="24" xfId="2" applyNumberFormat="1" applyFill="1" applyBorder="1" applyAlignment="1">
      <alignment horizontal="right" vertical="center"/>
    </xf>
    <xf numFmtId="167" fontId="5" fillId="0" borderId="66" xfId="2" applyNumberFormat="1" applyFont="1" applyBorder="1"/>
    <xf numFmtId="167" fontId="5" fillId="0" borderId="13" xfId="2" applyNumberFormat="1" applyFont="1" applyBorder="1"/>
    <xf numFmtId="0" fontId="4" fillId="0" borderId="24" xfId="2" applyFont="1" applyFill="1" applyBorder="1" applyAlignment="1">
      <alignment horizontal="left" vertical="top" wrapText="1"/>
    </xf>
    <xf numFmtId="0" fontId="4" fillId="0" borderId="24" xfId="2" applyFont="1" applyBorder="1" applyAlignment="1">
      <alignment horizontal="left" vertical="top" wrapText="1"/>
    </xf>
    <xf numFmtId="0" fontId="4" fillId="0" borderId="18" xfId="2" applyFont="1" applyBorder="1" applyAlignment="1">
      <alignment horizontal="left" vertical="top" wrapText="1"/>
    </xf>
    <xf numFmtId="0" fontId="26" fillId="4" borderId="30" xfId="2" applyFont="1" applyFill="1" applyBorder="1" applyAlignment="1">
      <alignment horizontal="center" vertical="top" wrapText="1"/>
    </xf>
    <xf numFmtId="0" fontId="26" fillId="4" borderId="6" xfId="2" applyFont="1" applyFill="1" applyBorder="1" applyAlignment="1">
      <alignment horizontal="center" vertical="top" wrapText="1"/>
    </xf>
    <xf numFmtId="0" fontId="36" fillId="0" borderId="16" xfId="2" quotePrefix="1" applyFont="1" applyBorder="1" applyAlignment="1">
      <alignment horizontal="justify" vertical="center" wrapText="1"/>
    </xf>
    <xf numFmtId="0" fontId="4" fillId="0" borderId="18" xfId="2" applyFont="1" applyBorder="1" applyAlignment="1">
      <alignment vertical="top"/>
    </xf>
    <xf numFmtId="0" fontId="4" fillId="0" borderId="37" xfId="2" applyFont="1" applyBorder="1" applyAlignment="1">
      <alignment horizontal="center"/>
    </xf>
    <xf numFmtId="0" fontId="4" fillId="0" borderId="45" xfId="2" applyFont="1" applyBorder="1"/>
    <xf numFmtId="0" fontId="4" fillId="0" borderId="37" xfId="2" applyFont="1" applyBorder="1"/>
    <xf numFmtId="0" fontId="4" fillId="0" borderId="46" xfId="2" applyFont="1" applyBorder="1"/>
    <xf numFmtId="0" fontId="34" fillId="7" borderId="6" xfId="2" applyFont="1" applyFill="1" applyBorder="1" applyAlignment="1">
      <alignment horizontal="center" vertical="center" wrapText="1"/>
    </xf>
    <xf numFmtId="0" fontId="34" fillId="7" borderId="49" xfId="2" applyFont="1" applyFill="1" applyBorder="1" applyAlignment="1">
      <alignment horizontal="center" vertical="center" wrapText="1"/>
    </xf>
    <xf numFmtId="0" fontId="34" fillId="7" borderId="83" xfId="2" applyFont="1" applyFill="1" applyBorder="1" applyAlignment="1">
      <alignment horizontal="center" vertical="center" wrapText="1"/>
    </xf>
    <xf numFmtId="0" fontId="34" fillId="7" borderId="36" xfId="2" applyFont="1" applyFill="1" applyBorder="1" applyAlignment="1">
      <alignment horizontal="center" vertical="center"/>
    </xf>
    <xf numFmtId="0" fontId="36" fillId="0" borderId="38" xfId="2" quotePrefix="1" applyFont="1" applyBorder="1" applyAlignment="1">
      <alignment vertical="center" wrapText="1"/>
    </xf>
    <xf numFmtId="0" fontId="4" fillId="0" borderId="52" xfId="2" applyFont="1" applyBorder="1"/>
    <xf numFmtId="0" fontId="4" fillId="0" borderId="19" xfId="2" applyFont="1" applyBorder="1"/>
    <xf numFmtId="0" fontId="4" fillId="0" borderId="85" xfId="2" applyFont="1" applyBorder="1"/>
    <xf numFmtId="0" fontId="4" fillId="0" borderId="86" xfId="2" applyFont="1" applyBorder="1" applyAlignment="1">
      <alignment vertical="top" wrapText="1"/>
    </xf>
    <xf numFmtId="0" fontId="4" fillId="0" borderId="86" xfId="2" applyFont="1" applyBorder="1"/>
    <xf numFmtId="0" fontId="4" fillId="0" borderId="87" xfId="2" applyFont="1" applyBorder="1"/>
    <xf numFmtId="0" fontId="41" fillId="4" borderId="24" xfId="0" applyFont="1" applyFill="1" applyBorder="1" applyAlignment="1">
      <alignment horizontal="center" vertical="center" wrapText="1"/>
    </xf>
    <xf numFmtId="0" fontId="44" fillId="5" borderId="21" xfId="2" applyFont="1" applyFill="1" applyBorder="1" applyAlignment="1">
      <alignment horizontal="center" vertical="center" wrapText="1"/>
    </xf>
    <xf numFmtId="0" fontId="44" fillId="4" borderId="21" xfId="0" applyFont="1" applyFill="1" applyBorder="1" applyAlignment="1">
      <alignment horizontal="center" vertical="center" wrapText="1"/>
    </xf>
    <xf numFmtId="0" fontId="22" fillId="4" borderId="86" xfId="0" applyFont="1" applyFill="1" applyBorder="1" applyAlignment="1">
      <alignment horizontal="center" vertical="center" wrapText="1"/>
    </xf>
    <xf numFmtId="0" fontId="44" fillId="4" borderId="86" xfId="0" applyFont="1" applyFill="1" applyBorder="1" applyAlignment="1">
      <alignment horizontal="center" vertical="center" wrapText="1"/>
    </xf>
    <xf numFmtId="0" fontId="22" fillId="4" borderId="49" xfId="0" applyFont="1" applyFill="1" applyBorder="1" applyAlignment="1">
      <alignment horizontal="center" vertical="center" wrapText="1"/>
    </xf>
    <xf numFmtId="0" fontId="22" fillId="4" borderId="88" xfId="0" applyFont="1" applyFill="1" applyBorder="1" applyAlignment="1">
      <alignment horizontal="center" vertical="center" wrapText="1"/>
    </xf>
    <xf numFmtId="0" fontId="44" fillId="4" borderId="42" xfId="0" applyFont="1" applyFill="1" applyBorder="1" applyAlignment="1">
      <alignment vertical="center" wrapText="1"/>
    </xf>
    <xf numFmtId="0" fontId="44" fillId="4" borderId="36" xfId="0" applyFont="1" applyFill="1" applyBorder="1" applyAlignment="1">
      <alignment vertical="center" wrapText="1"/>
    </xf>
    <xf numFmtId="0" fontId="44" fillId="4" borderId="41" xfId="0" applyFont="1" applyFill="1" applyBorder="1" applyAlignment="1">
      <alignment vertical="center" wrapText="1"/>
    </xf>
    <xf numFmtId="0" fontId="41" fillId="4" borderId="15" xfId="0" applyFont="1" applyFill="1" applyBorder="1" applyAlignment="1">
      <alignment horizontal="center" vertical="center" wrapText="1"/>
    </xf>
    <xf numFmtId="0" fontId="41" fillId="4" borderId="18" xfId="0" applyFont="1" applyFill="1" applyBorder="1" applyAlignment="1">
      <alignment horizontal="center" vertical="center" wrapText="1"/>
    </xf>
    <xf numFmtId="0" fontId="41" fillId="4" borderId="17" xfId="0" applyFont="1" applyFill="1" applyBorder="1" applyAlignment="1">
      <alignment horizontal="center" vertical="center" wrapText="1"/>
    </xf>
    <xf numFmtId="0" fontId="41" fillId="4" borderId="50" xfId="0" applyFont="1" applyFill="1" applyBorder="1" applyAlignment="1">
      <alignment horizontal="center" vertical="center" wrapText="1"/>
    </xf>
    <xf numFmtId="0" fontId="41" fillId="4" borderId="51" xfId="0" applyFont="1" applyFill="1" applyBorder="1" applyAlignment="1">
      <alignment horizontal="center" vertical="center" wrapText="1"/>
    </xf>
    <xf numFmtId="0" fontId="41" fillId="4" borderId="52" xfId="0" applyFont="1" applyFill="1" applyBorder="1" applyAlignment="1">
      <alignment horizontal="center" vertical="center" wrapText="1"/>
    </xf>
    <xf numFmtId="0" fontId="41" fillId="4" borderId="86" xfId="0" applyFont="1" applyFill="1" applyBorder="1" applyAlignment="1">
      <alignment horizontal="center" vertical="center" wrapText="1"/>
    </xf>
    <xf numFmtId="0" fontId="41" fillId="4" borderId="87" xfId="0" applyFont="1" applyFill="1" applyBorder="1" applyAlignment="1">
      <alignment horizontal="center" vertical="center" wrapText="1"/>
    </xf>
    <xf numFmtId="0" fontId="41" fillId="4" borderId="37" xfId="0" applyFont="1" applyFill="1" applyBorder="1" applyAlignment="1">
      <alignment horizontal="center" vertical="center" wrapText="1"/>
    </xf>
    <xf numFmtId="0" fontId="51" fillId="4" borderId="37" xfId="0" applyFont="1" applyFill="1" applyBorder="1" applyAlignment="1">
      <alignment horizontal="left" vertical="center" wrapText="1"/>
    </xf>
    <xf numFmtId="0" fontId="41" fillId="4" borderId="37" xfId="0" applyFont="1" applyFill="1" applyBorder="1" applyAlignment="1">
      <alignment horizontal="left" vertical="top" wrapText="1"/>
    </xf>
    <xf numFmtId="0" fontId="42" fillId="4" borderId="24" xfId="0" applyFont="1" applyFill="1" applyBorder="1" applyAlignment="1">
      <alignment horizontal="center" vertical="center" wrapText="1"/>
    </xf>
    <xf numFmtId="0" fontId="26" fillId="4" borderId="5" xfId="2" applyFont="1" applyFill="1" applyBorder="1" applyAlignment="1">
      <alignment horizontal="left" vertical="center" wrapText="1"/>
    </xf>
    <xf numFmtId="0" fontId="1" fillId="0" borderId="51" xfId="2" applyBorder="1" applyAlignment="1">
      <alignment horizontal="right" vertical="center"/>
    </xf>
    <xf numFmtId="0" fontId="1" fillId="0" borderId="24" xfId="2" applyBorder="1" applyAlignment="1">
      <alignment horizontal="right" vertical="center"/>
    </xf>
    <xf numFmtId="9" fontId="5" fillId="6" borderId="13" xfId="5" applyFont="1" applyFill="1" applyBorder="1" applyAlignment="1">
      <alignment vertical="center"/>
    </xf>
    <xf numFmtId="167" fontId="5" fillId="0" borderId="13" xfId="2" applyNumberFormat="1" applyFont="1" applyBorder="1" applyAlignment="1">
      <alignment horizontal="right" vertical="center"/>
    </xf>
    <xf numFmtId="167" fontId="1" fillId="0" borderId="25" xfId="2" applyNumberFormat="1" applyBorder="1" applyAlignment="1">
      <alignment horizontal="right" vertical="center"/>
    </xf>
    <xf numFmtId="0" fontId="1" fillId="0" borderId="25" xfId="2" applyBorder="1" applyAlignment="1">
      <alignment horizontal="right" vertical="center"/>
    </xf>
    <xf numFmtId="167" fontId="1" fillId="6" borderId="25" xfId="2" applyNumberFormat="1" applyFill="1" applyBorder="1" applyAlignment="1">
      <alignment horizontal="right" vertical="center"/>
    </xf>
    <xf numFmtId="0" fontId="41" fillId="4" borderId="35" xfId="0" applyFont="1" applyFill="1" applyBorder="1" applyAlignment="1">
      <alignment horizontal="left" vertical="center" wrapText="1"/>
    </xf>
    <xf numFmtId="0" fontId="22" fillId="4" borderId="0" xfId="2" applyFont="1" applyFill="1" applyBorder="1" applyAlignment="1">
      <alignment horizontal="center" vertical="center" wrapText="1"/>
    </xf>
    <xf numFmtId="0" fontId="41" fillId="4" borderId="85" xfId="0" applyFont="1" applyFill="1" applyBorder="1" applyAlignment="1">
      <alignment horizontal="center" vertical="center" wrapText="1"/>
    </xf>
    <xf numFmtId="167" fontId="22" fillId="4" borderId="86" xfId="2" applyNumberFormat="1" applyFont="1" applyFill="1" applyBorder="1" applyAlignment="1">
      <alignment horizontal="center" vertical="center" wrapText="1"/>
    </xf>
    <xf numFmtId="0" fontId="24" fillId="4" borderId="86" xfId="2" applyFont="1" applyFill="1" applyBorder="1" applyAlignment="1">
      <alignment horizontal="center" vertical="center" wrapText="1"/>
    </xf>
    <xf numFmtId="0" fontId="25" fillId="4" borderId="86" xfId="0" applyFont="1" applyFill="1" applyBorder="1" applyAlignment="1">
      <alignment horizontal="center" vertical="center" wrapText="1"/>
    </xf>
    <xf numFmtId="0" fontId="22" fillId="4" borderId="83" xfId="0" applyFont="1" applyFill="1" applyBorder="1" applyAlignment="1">
      <alignment horizontal="center" vertical="center" wrapText="1"/>
    </xf>
    <xf numFmtId="0" fontId="22" fillId="4" borderId="87" xfId="2" applyFont="1" applyFill="1" applyBorder="1" applyAlignment="1">
      <alignment horizontal="center" vertical="center" wrapText="1"/>
    </xf>
    <xf numFmtId="0" fontId="22" fillId="4" borderId="89" xfId="0" applyFont="1" applyFill="1" applyBorder="1" applyAlignment="1">
      <alignment horizontal="center" vertical="center" wrapText="1"/>
    </xf>
    <xf numFmtId="0" fontId="0" fillId="0" borderId="91" xfId="0" applyBorder="1" applyAlignment="1">
      <alignment horizontal="right" vertical="center"/>
    </xf>
    <xf numFmtId="0" fontId="32" fillId="0" borderId="91" xfId="0" applyFont="1" applyBorder="1" applyAlignment="1">
      <alignment horizontal="right" vertical="center"/>
    </xf>
    <xf numFmtId="0" fontId="0" fillId="0" borderId="92" xfId="0" applyBorder="1" applyAlignment="1">
      <alignment horizontal="right" vertical="center"/>
    </xf>
    <xf numFmtId="0" fontId="0" fillId="0" borderId="93" xfId="0" applyBorder="1" applyAlignment="1">
      <alignment horizontal="right" vertical="center"/>
    </xf>
    <xf numFmtId="0" fontId="0" fillId="6" borderId="93" xfId="0" applyFill="1" applyBorder="1" applyAlignment="1">
      <alignment horizontal="right" vertical="center"/>
    </xf>
    <xf numFmtId="0" fontId="0" fillId="6" borderId="90" xfId="0" applyFill="1" applyBorder="1" applyAlignment="1">
      <alignment horizontal="right" vertical="center"/>
    </xf>
    <xf numFmtId="0" fontId="1" fillId="0" borderId="91" xfId="2" applyBorder="1" applyAlignment="1">
      <alignment horizontal="right" vertical="center"/>
    </xf>
    <xf numFmtId="0" fontId="1" fillId="0" borderId="92" xfId="2" applyBorder="1" applyAlignment="1">
      <alignment horizontal="right" vertical="center"/>
    </xf>
    <xf numFmtId="0" fontId="1" fillId="0" borderId="93" xfId="2" applyBorder="1"/>
    <xf numFmtId="0" fontId="31" fillId="3" borderId="92" xfId="2" applyFont="1" applyFill="1" applyBorder="1" applyAlignment="1">
      <alignment horizontal="right" vertical="center" wrapText="1"/>
    </xf>
    <xf numFmtId="0" fontId="31" fillId="3" borderId="93" xfId="2" applyFont="1" applyFill="1" applyBorder="1" applyAlignment="1">
      <alignment horizontal="right" vertical="center" wrapText="1"/>
    </xf>
    <xf numFmtId="0" fontId="1" fillId="0" borderId="0" xfId="2" applyNumberFormat="1"/>
    <xf numFmtId="0" fontId="3" fillId="0" borderId="0" xfId="2" applyFont="1"/>
    <xf numFmtId="0" fontId="26" fillId="4" borderId="30" xfId="2" applyFont="1" applyFill="1" applyBorder="1" applyAlignment="1">
      <alignment horizontal="center" vertical="top" wrapText="1"/>
    </xf>
    <xf numFmtId="0" fontId="26" fillId="4" borderId="6" xfId="2" applyFont="1" applyFill="1" applyBorder="1" applyAlignment="1">
      <alignment horizontal="center" vertical="top" wrapText="1"/>
    </xf>
    <xf numFmtId="0" fontId="41" fillId="4" borderId="24" xfId="0" applyFont="1" applyFill="1" applyBorder="1" applyAlignment="1">
      <alignment horizontal="center" vertical="center" wrapText="1"/>
    </xf>
    <xf numFmtId="0" fontId="17" fillId="4" borderId="3" xfId="2" applyFont="1" applyFill="1" applyBorder="1" applyAlignment="1">
      <alignment horizontal="center" vertical="center"/>
    </xf>
    <xf numFmtId="168" fontId="1" fillId="0" borderId="51" xfId="4" applyNumberFormat="1" applyFont="1" applyBorder="1"/>
    <xf numFmtId="0" fontId="4" fillId="0" borderId="0" xfId="0" applyFont="1" applyFill="1" applyBorder="1"/>
    <xf numFmtId="0" fontId="1" fillId="0" borderId="0" xfId="0" applyFont="1" applyFill="1" applyAlignment="1">
      <alignment horizontal="center"/>
    </xf>
    <xf numFmtId="0" fontId="4" fillId="0" borderId="0" xfId="0" applyFont="1" applyFill="1"/>
    <xf numFmtId="0" fontId="52" fillId="0" borderId="0" xfId="0" applyFont="1" applyFill="1" applyBorder="1"/>
    <xf numFmtId="0" fontId="53" fillId="0" borderId="0" xfId="0" applyFont="1" applyFill="1" applyBorder="1"/>
    <xf numFmtId="0" fontId="53" fillId="0" borderId="0" xfId="0" applyFont="1" applyFill="1" applyBorder="1" applyAlignment="1">
      <alignment vertical="center"/>
    </xf>
    <xf numFmtId="0" fontId="53" fillId="0" borderId="0" xfId="0" applyFont="1" applyFill="1" applyBorder="1" applyAlignment="1"/>
    <xf numFmtId="0" fontId="1" fillId="0" borderId="0" xfId="0" applyFont="1" applyFill="1" applyBorder="1"/>
    <xf numFmtId="0" fontId="4" fillId="0" borderId="0" xfId="0" applyFont="1" applyFill="1" applyBorder="1" applyAlignment="1">
      <alignment vertical="center" wrapText="1"/>
    </xf>
    <xf numFmtId="0" fontId="4" fillId="3" borderId="41" xfId="2" applyFont="1" applyFill="1" applyBorder="1" applyAlignment="1">
      <alignment vertical="center" wrapText="1"/>
    </xf>
    <xf numFmtId="0" fontId="4" fillId="0" borderId="17" xfId="2" applyFont="1" applyBorder="1" applyAlignment="1">
      <alignment vertical="center"/>
    </xf>
    <xf numFmtId="0" fontId="4" fillId="0" borderId="17" xfId="2" applyFont="1" applyBorder="1" applyAlignment="1">
      <alignment horizontal="justify" vertical="center"/>
    </xf>
    <xf numFmtId="0" fontId="4" fillId="0" borderId="19" xfId="2" applyFont="1" applyBorder="1" applyAlignment="1">
      <alignment horizontal="justify" vertical="center"/>
    </xf>
    <xf numFmtId="0" fontId="4" fillId="0" borderId="17" xfId="2" applyFont="1" applyBorder="1" applyAlignment="1">
      <alignment vertical="center" wrapText="1"/>
    </xf>
    <xf numFmtId="0" fontId="4" fillId="0" borderId="22" xfId="2" applyFont="1" applyBorder="1" applyAlignment="1">
      <alignment wrapText="1"/>
    </xf>
    <xf numFmtId="0" fontId="4" fillId="0" borderId="19" xfId="2" applyFont="1" applyBorder="1" applyAlignment="1"/>
    <xf numFmtId="0" fontId="4" fillId="0" borderId="17" xfId="2" applyFont="1" applyBorder="1" applyAlignment="1">
      <alignment vertical="top"/>
    </xf>
    <xf numFmtId="0" fontId="13" fillId="0" borderId="0" xfId="2" applyFont="1" applyAlignment="1">
      <alignment horizontal="centerContinuous" vertical="center" wrapText="1"/>
    </xf>
    <xf numFmtId="0" fontId="16" fillId="0" borderId="0" xfId="2" applyFont="1" applyAlignment="1">
      <alignment horizontal="centerContinuous" vertical="center"/>
    </xf>
    <xf numFmtId="0" fontId="13" fillId="0" borderId="0" xfId="2" applyFont="1" applyAlignment="1">
      <alignment horizontal="centerContinuous" vertical="center"/>
    </xf>
    <xf numFmtId="0" fontId="22" fillId="4" borderId="85" xfId="2" applyFont="1" applyFill="1" applyBorder="1" applyAlignment="1">
      <alignment horizontal="center" vertical="center" wrapText="1"/>
    </xf>
    <xf numFmtId="167" fontId="1" fillId="0" borderId="46" xfId="2" applyNumberFormat="1" applyBorder="1" applyAlignment="1">
      <alignment horizontal="right" vertical="center"/>
    </xf>
    <xf numFmtId="167" fontId="1" fillId="0" borderId="105" xfId="2" applyNumberFormat="1" applyBorder="1" applyAlignment="1">
      <alignment horizontal="right" vertical="center"/>
    </xf>
    <xf numFmtId="167" fontId="1" fillId="0" borderId="45" xfId="2" applyNumberFormat="1" applyBorder="1" applyAlignment="1">
      <alignment horizontal="right" vertical="center"/>
    </xf>
    <xf numFmtId="0" fontId="26" fillId="4" borderId="66" xfId="2" applyFont="1" applyFill="1" applyBorder="1" applyAlignment="1">
      <alignment horizontal="left" vertical="center" wrapText="1"/>
    </xf>
    <xf numFmtId="0" fontId="26" fillId="4" borderId="14" xfId="2" applyFont="1" applyFill="1" applyBorder="1" applyAlignment="1">
      <alignment horizontal="left" vertical="center" wrapText="1"/>
    </xf>
    <xf numFmtId="0" fontId="27" fillId="3" borderId="66" xfId="2" applyFont="1" applyFill="1" applyBorder="1" applyAlignment="1">
      <alignment horizontal="center" vertical="top" wrapText="1"/>
    </xf>
    <xf numFmtId="0" fontId="27" fillId="3" borderId="106" xfId="2" applyFont="1" applyFill="1" applyBorder="1" applyAlignment="1">
      <alignment horizontal="center" vertical="top" wrapText="1"/>
    </xf>
    <xf numFmtId="0" fontId="26" fillId="4" borderId="107" xfId="2" applyFont="1" applyFill="1" applyBorder="1" applyAlignment="1">
      <alignment vertical="center" wrapText="1"/>
    </xf>
    <xf numFmtId="0" fontId="26" fillId="4" borderId="19" xfId="2" applyFont="1" applyFill="1" applyBorder="1" applyAlignment="1">
      <alignment vertical="center" wrapText="1"/>
    </xf>
    <xf numFmtId="0" fontId="26" fillId="4" borderId="50" xfId="2" applyFont="1" applyFill="1" applyBorder="1" applyAlignment="1">
      <alignment vertical="center" wrapText="1"/>
    </xf>
    <xf numFmtId="0" fontId="26" fillId="4" borderId="52" xfId="2" applyFont="1" applyFill="1" applyBorder="1" applyAlignment="1">
      <alignment vertical="center" wrapText="1"/>
    </xf>
    <xf numFmtId="0" fontId="26" fillId="4" borderId="20" xfId="2" applyFont="1" applyFill="1" applyBorder="1" applyAlignment="1">
      <alignment vertical="center" wrapText="1"/>
    </xf>
    <xf numFmtId="0" fontId="26" fillId="4" borderId="22" xfId="2" applyFont="1" applyFill="1" applyBorder="1" applyAlignment="1">
      <alignment vertical="center" wrapText="1"/>
    </xf>
    <xf numFmtId="165" fontId="1" fillId="0" borderId="51" xfId="4" applyNumberFormat="1" applyFont="1" applyBorder="1"/>
    <xf numFmtId="166" fontId="1" fillId="0" borderId="51" xfId="4" applyNumberFormat="1" applyFont="1" applyBorder="1"/>
    <xf numFmtId="10" fontId="1" fillId="0" borderId="51" xfId="6" applyNumberFormat="1" applyFont="1" applyBorder="1"/>
    <xf numFmtId="0" fontId="22" fillId="4" borderId="24" xfId="0" applyFont="1" applyFill="1" applyBorder="1" applyAlignment="1">
      <alignment horizontal="center" vertical="center" wrapText="1"/>
    </xf>
    <xf numFmtId="0" fontId="22" fillId="4" borderId="85" xfId="0" applyFont="1" applyFill="1" applyBorder="1" applyAlignment="1">
      <alignment horizontal="center" vertical="center" wrapText="1"/>
    </xf>
    <xf numFmtId="0" fontId="28" fillId="4" borderId="45" xfId="2" applyFont="1" applyFill="1" applyBorder="1" applyAlignment="1">
      <alignment horizontal="center" vertical="center" wrapText="1"/>
    </xf>
    <xf numFmtId="0" fontId="28" fillId="4" borderId="20" xfId="2" applyFont="1" applyFill="1" applyBorder="1" applyAlignment="1">
      <alignment horizontal="center" vertical="center" wrapText="1"/>
    </xf>
    <xf numFmtId="167" fontId="1" fillId="6" borderId="108" xfId="2" applyNumberFormat="1" applyFill="1" applyBorder="1" applyAlignment="1">
      <alignment horizontal="right" vertical="center"/>
    </xf>
    <xf numFmtId="167" fontId="5" fillId="0" borderId="4" xfId="2" applyNumberFormat="1" applyFont="1" applyBorder="1"/>
    <xf numFmtId="0" fontId="1" fillId="0" borderId="109" xfId="2" applyBorder="1" applyAlignment="1">
      <alignment horizontal="right" vertical="center"/>
    </xf>
    <xf numFmtId="0" fontId="31" fillId="3" borderId="110" xfId="2" applyFont="1" applyFill="1" applyBorder="1" applyAlignment="1">
      <alignment horizontal="right" vertical="center" wrapText="1"/>
    </xf>
    <xf numFmtId="0" fontId="31" fillId="3" borderId="111" xfId="2" applyFont="1" applyFill="1" applyBorder="1" applyAlignment="1">
      <alignment horizontal="right" vertical="center" wrapText="1"/>
    </xf>
    <xf numFmtId="0" fontId="1" fillId="0" borderId="110" xfId="2" applyBorder="1" applyAlignment="1">
      <alignment horizontal="right" vertical="center"/>
    </xf>
    <xf numFmtId="0" fontId="1" fillId="0" borderId="111" xfId="2" applyBorder="1"/>
    <xf numFmtId="167" fontId="1" fillId="3" borderId="108" xfId="2" applyNumberFormat="1" applyFont="1" applyFill="1" applyBorder="1" applyAlignment="1">
      <alignment horizontal="right" vertical="center" wrapText="1"/>
    </xf>
    <xf numFmtId="167" fontId="1" fillId="3" borderId="112" xfId="2" applyNumberFormat="1" applyFont="1" applyFill="1" applyBorder="1" applyAlignment="1">
      <alignment horizontal="right" vertical="center" wrapText="1"/>
    </xf>
    <xf numFmtId="167" fontId="1" fillId="3" borderId="49" xfId="2" applyNumberFormat="1" applyFont="1" applyFill="1" applyBorder="1" applyAlignment="1">
      <alignment horizontal="right" vertical="center" wrapText="1"/>
    </xf>
    <xf numFmtId="167" fontId="5" fillId="3" borderId="4" xfId="2" applyNumberFormat="1" applyFont="1" applyFill="1" applyBorder="1" applyAlignment="1">
      <alignment horizontal="right" vertical="center" wrapText="1"/>
    </xf>
    <xf numFmtId="0" fontId="8" fillId="0" borderId="16" xfId="2" quotePrefix="1" applyFont="1" applyFill="1" applyBorder="1" applyAlignment="1">
      <alignment horizontal="justify" vertical="center"/>
    </xf>
    <xf numFmtId="0" fontId="4" fillId="3" borderId="17" xfId="2" applyFont="1" applyFill="1" applyBorder="1" applyAlignment="1">
      <alignment vertical="center" wrapText="1"/>
    </xf>
    <xf numFmtId="0" fontId="34" fillId="7" borderId="27" xfId="2" applyFont="1" applyFill="1" applyBorder="1" applyAlignment="1">
      <alignment horizontal="center" vertical="center" wrapText="1"/>
    </xf>
    <xf numFmtId="0" fontId="2" fillId="0" borderId="51" xfId="2" applyFont="1" applyFill="1" applyBorder="1" applyAlignment="1">
      <alignment horizontal="left" vertical="center" wrapText="1"/>
    </xf>
    <xf numFmtId="0" fontId="4" fillId="0" borderId="51" xfId="2" applyFont="1" applyFill="1" applyBorder="1" applyAlignment="1">
      <alignment horizontal="left" vertical="center" wrapText="1"/>
    </xf>
    <xf numFmtId="0" fontId="4" fillId="3" borderId="51" xfId="2" applyFont="1" applyFill="1" applyBorder="1" applyAlignment="1">
      <alignment vertical="center" wrapText="1"/>
    </xf>
    <xf numFmtId="167" fontId="1" fillId="6" borderId="112" xfId="2" applyNumberFormat="1" applyFill="1" applyBorder="1" applyAlignment="1">
      <alignment horizontal="right" vertical="center"/>
    </xf>
    <xf numFmtId="167" fontId="1" fillId="6" borderId="83" xfId="2" applyNumberFormat="1" applyFill="1" applyBorder="1" applyAlignment="1">
      <alignment horizontal="right" vertical="center"/>
    </xf>
    <xf numFmtId="0" fontId="57" fillId="4" borderId="13" xfId="2" applyFont="1" applyFill="1" applyBorder="1" applyAlignment="1">
      <alignment horizontal="center" vertical="center" wrapText="1"/>
    </xf>
    <xf numFmtId="0" fontId="22" fillId="0" borderId="0" xfId="0" applyFont="1" applyFill="1" applyAlignment="1">
      <alignment horizontal="center"/>
    </xf>
    <xf numFmtId="0" fontId="57" fillId="0" borderId="1" xfId="0" applyFont="1" applyFill="1" applyBorder="1" applyAlignment="1">
      <alignment horizontal="right" vertical="center" wrapText="1"/>
    </xf>
    <xf numFmtId="0" fontId="17" fillId="0" borderId="53" xfId="0" applyFont="1" applyFill="1" applyBorder="1" applyAlignment="1">
      <alignment horizontal="centerContinuous" vertical="center" wrapText="1"/>
    </xf>
    <xf numFmtId="0" fontId="17" fillId="0" borderId="7" xfId="0" applyFont="1" applyFill="1" applyBorder="1" applyAlignment="1">
      <alignment horizontal="centerContinuous" vertical="center" wrapText="1"/>
    </xf>
    <xf numFmtId="0" fontId="17" fillId="0" borderId="5" xfId="0" applyFont="1" applyFill="1" applyBorder="1" applyAlignment="1">
      <alignment horizontal="centerContinuous" vertical="center" wrapText="1"/>
    </xf>
    <xf numFmtId="0" fontId="17" fillId="0" borderId="10" xfId="0" applyFont="1" applyFill="1" applyBorder="1" applyAlignment="1">
      <alignment horizontal="centerContinuous" vertical="center" wrapText="1"/>
    </xf>
    <xf numFmtId="0" fontId="59" fillId="0" borderId="1" xfId="0" applyFont="1" applyFill="1" applyBorder="1" applyAlignment="1">
      <alignment vertical="center" wrapText="1"/>
    </xf>
    <xf numFmtId="166" fontId="23" fillId="0" borderId="61" xfId="4" applyNumberFormat="1" applyFont="1" applyFill="1" applyBorder="1" applyAlignment="1">
      <alignment horizontal="right" wrapText="1"/>
    </xf>
    <xf numFmtId="166" fontId="23" fillId="0" borderId="17" xfId="4" applyNumberFormat="1" applyFont="1" applyFill="1" applyBorder="1" applyAlignment="1">
      <alignment horizontal="right" wrapText="1"/>
    </xf>
    <xf numFmtId="166" fontId="23" fillId="0" borderId="15" xfId="4" applyNumberFormat="1" applyFont="1" applyFill="1" applyBorder="1" applyAlignment="1">
      <alignment horizontal="right" wrapText="1"/>
    </xf>
    <xf numFmtId="166" fontId="23" fillId="0" borderId="62" xfId="4" applyNumberFormat="1" applyFont="1" applyFill="1" applyBorder="1" applyAlignment="1">
      <alignment horizontal="right" wrapText="1"/>
    </xf>
    <xf numFmtId="0" fontId="23" fillId="0" borderId="61" xfId="0" applyFont="1" applyFill="1" applyBorder="1" applyAlignment="1">
      <alignment vertical="center"/>
    </xf>
    <xf numFmtId="0" fontId="23" fillId="0" borderId="17" xfId="0" applyFont="1" applyFill="1" applyBorder="1" applyAlignment="1">
      <alignment vertical="center"/>
    </xf>
    <xf numFmtId="0" fontId="23" fillId="0" borderId="6" xfId="0" applyFont="1" applyFill="1" applyBorder="1" applyAlignment="1">
      <alignment vertical="center"/>
    </xf>
    <xf numFmtId="166" fontId="23" fillId="0" borderId="1" xfId="4" applyNumberFormat="1" applyFont="1" applyFill="1" applyBorder="1" applyAlignment="1">
      <alignment horizontal="center" wrapText="1"/>
    </xf>
    <xf numFmtId="3" fontId="23" fillId="0" borderId="61" xfId="1" applyNumberFormat="1" applyFont="1" applyFill="1" applyBorder="1" applyAlignment="1">
      <alignment horizontal="right" wrapText="1"/>
    </xf>
    <xf numFmtId="3" fontId="23" fillId="0" borderId="18" xfId="1" applyNumberFormat="1" applyFont="1" applyFill="1" applyBorder="1" applyAlignment="1">
      <alignment horizontal="right" wrapText="1"/>
    </xf>
    <xf numFmtId="3" fontId="23" fillId="0" borderId="62" xfId="1" applyNumberFormat="1" applyFont="1" applyFill="1" applyBorder="1" applyAlignment="1">
      <alignment horizontal="right" wrapText="1"/>
    </xf>
    <xf numFmtId="0" fontId="57" fillId="4" borderId="58" xfId="0" applyFont="1" applyFill="1" applyBorder="1" applyAlignment="1">
      <alignment vertical="center"/>
    </xf>
    <xf numFmtId="0" fontId="57" fillId="4" borderId="69" xfId="0" applyFont="1" applyFill="1" applyBorder="1" applyAlignment="1">
      <alignment vertical="center"/>
    </xf>
    <xf numFmtId="0" fontId="57" fillId="4" borderId="101" xfId="0" applyFont="1" applyFill="1" applyBorder="1" applyAlignment="1">
      <alignment vertical="center"/>
    </xf>
    <xf numFmtId="166" fontId="17" fillId="4" borderId="1" xfId="4" applyNumberFormat="1" applyFont="1" applyFill="1" applyBorder="1" applyAlignment="1">
      <alignment horizontal="center"/>
    </xf>
    <xf numFmtId="166" fontId="17" fillId="4" borderId="61" xfId="4" applyNumberFormat="1" applyFont="1" applyFill="1" applyBorder="1" applyAlignment="1">
      <alignment horizontal="center"/>
    </xf>
    <xf numFmtId="166" fontId="17" fillId="4" borderId="17" xfId="4" applyNumberFormat="1" applyFont="1" applyFill="1" applyBorder="1" applyAlignment="1">
      <alignment horizontal="center"/>
    </xf>
    <xf numFmtId="166" fontId="17" fillId="4" borderId="15" xfId="4" applyNumberFormat="1" applyFont="1" applyFill="1" applyBorder="1" applyAlignment="1">
      <alignment horizontal="center"/>
    </xf>
    <xf numFmtId="166" fontId="17" fillId="4" borderId="62" xfId="4" applyNumberFormat="1" applyFont="1" applyFill="1" applyBorder="1" applyAlignment="1">
      <alignment horizontal="center"/>
    </xf>
    <xf numFmtId="3" fontId="17" fillId="4" borderId="61" xfId="0" applyNumberFormat="1" applyFont="1" applyFill="1" applyBorder="1" applyAlignment="1"/>
    <xf numFmtId="3" fontId="17" fillId="4" borderId="62" xfId="0" applyNumberFormat="1" applyFont="1" applyFill="1" applyBorder="1" applyAlignment="1"/>
    <xf numFmtId="0" fontId="57" fillId="4" borderId="61" xfId="0" applyFont="1" applyFill="1" applyBorder="1" applyAlignment="1">
      <alignment vertical="center"/>
    </xf>
    <xf numFmtId="0" fontId="57" fillId="4" borderId="17" xfId="0" applyFont="1" applyFill="1" applyBorder="1" applyAlignment="1">
      <alignment vertical="center"/>
    </xf>
    <xf numFmtId="0" fontId="17" fillId="4" borderId="51" xfId="2" applyFont="1" applyFill="1" applyBorder="1" applyAlignment="1">
      <alignment horizontal="center" vertical="center" wrapText="1"/>
    </xf>
    <xf numFmtId="166" fontId="17" fillId="4" borderId="18" xfId="4" applyNumberFormat="1" applyFont="1" applyFill="1" applyBorder="1" applyAlignment="1">
      <alignment horizontal="center"/>
    </xf>
    <xf numFmtId="3" fontId="17" fillId="4" borderId="18" xfId="0" applyNumberFormat="1" applyFont="1" applyFill="1" applyBorder="1" applyAlignment="1"/>
    <xf numFmtId="0" fontId="22" fillId="8" borderId="0" xfId="0" applyFont="1" applyFill="1" applyAlignment="1">
      <alignment horizontal="center"/>
    </xf>
    <xf numFmtId="0" fontId="58" fillId="8" borderId="79" xfId="0" applyFont="1" applyFill="1" applyBorder="1" applyAlignment="1">
      <alignment horizontal="center" vertical="center" wrapText="1"/>
    </xf>
    <xf numFmtId="0" fontId="58" fillId="8" borderId="9" xfId="0" applyFont="1" applyFill="1" applyBorder="1" applyAlignment="1">
      <alignment horizontal="center" vertical="center" wrapText="1"/>
    </xf>
    <xf numFmtId="0" fontId="22" fillId="8" borderId="9" xfId="0" applyFont="1" applyFill="1" applyBorder="1" applyAlignment="1">
      <alignment horizontal="center"/>
    </xf>
    <xf numFmtId="0" fontId="26" fillId="8" borderId="9" xfId="0" applyFont="1" applyFill="1" applyBorder="1" applyAlignment="1">
      <alignment horizontal="center"/>
    </xf>
    <xf numFmtId="166" fontId="22" fillId="8" borderId="9" xfId="4" applyNumberFormat="1" applyFont="1" applyFill="1" applyBorder="1" applyAlignment="1">
      <alignment horizontal="center"/>
    </xf>
    <xf numFmtId="0" fontId="56" fillId="4" borderId="32" xfId="2" applyFont="1" applyFill="1" applyBorder="1" applyAlignment="1">
      <alignment horizontal="center" vertical="center" wrapText="1"/>
    </xf>
    <xf numFmtId="0" fontId="17" fillId="4" borderId="66" xfId="2" applyFont="1" applyFill="1" applyBorder="1" applyAlignment="1">
      <alignment horizontal="center" vertical="center" wrapText="1"/>
    </xf>
    <xf numFmtId="0" fontId="56" fillId="4" borderId="14" xfId="2" applyFont="1" applyFill="1" applyBorder="1" applyAlignment="1">
      <alignment horizontal="center" vertical="center" wrapText="1"/>
    </xf>
    <xf numFmtId="0" fontId="22" fillId="8" borderId="120" xfId="0" applyFont="1" applyFill="1" applyBorder="1" applyAlignment="1">
      <alignment horizontal="center"/>
    </xf>
    <xf numFmtId="0" fontId="57" fillId="4" borderId="77" xfId="0" applyFont="1" applyFill="1" applyBorder="1" applyAlignment="1">
      <alignment vertical="center"/>
    </xf>
    <xf numFmtId="0" fontId="57" fillId="4" borderId="15" xfId="0" applyFont="1" applyFill="1" applyBorder="1" applyAlignment="1">
      <alignment vertical="center"/>
    </xf>
    <xf numFmtId="0" fontId="57" fillId="4" borderId="62" xfId="0" applyFont="1" applyFill="1" applyBorder="1" applyAlignment="1">
      <alignment vertical="center"/>
    </xf>
    <xf numFmtId="0" fontId="57" fillId="4" borderId="58" xfId="0" applyFont="1" applyFill="1" applyBorder="1" applyAlignment="1"/>
    <xf numFmtId="0" fontId="57" fillId="4" borderId="59" xfId="0" applyFont="1" applyFill="1" applyBorder="1" applyAlignment="1"/>
    <xf numFmtId="0" fontId="57" fillId="4" borderId="60" xfId="0" applyFont="1" applyFill="1" applyBorder="1" applyAlignment="1"/>
    <xf numFmtId="0" fontId="17" fillId="4" borderId="61" xfId="0" applyFont="1" applyFill="1" applyBorder="1" applyAlignment="1">
      <alignment horizontal="left" wrapText="1"/>
    </xf>
    <xf numFmtId="0" fontId="17" fillId="4" borderId="17" xfId="0" applyFont="1" applyFill="1" applyBorder="1" applyAlignment="1">
      <alignment horizontal="left" wrapText="1"/>
    </xf>
    <xf numFmtId="0" fontId="17" fillId="4" borderId="6" xfId="0" applyFont="1" applyFill="1" applyBorder="1" applyAlignment="1">
      <alignment horizontal="left" wrapText="1"/>
    </xf>
    <xf numFmtId="0" fontId="17" fillId="8" borderId="61" xfId="0" applyFont="1" applyFill="1" applyBorder="1" applyAlignment="1">
      <alignment horizontal="left" vertical="center"/>
    </xf>
    <xf numFmtId="0" fontId="17" fillId="8" borderId="17" xfId="0" applyFont="1" applyFill="1" applyBorder="1" applyAlignment="1">
      <alignment horizontal="left" vertical="center"/>
    </xf>
    <xf numFmtId="0" fontId="17" fillId="8" borderId="6" xfId="0" applyFont="1" applyFill="1" applyBorder="1" applyAlignment="1">
      <alignment horizontal="left" vertical="center"/>
    </xf>
    <xf numFmtId="166" fontId="17" fillId="8" borderId="1" xfId="4" applyNumberFormat="1" applyFont="1" applyFill="1" applyBorder="1" applyAlignment="1">
      <alignment wrapText="1"/>
    </xf>
    <xf numFmtId="166" fontId="17" fillId="8" borderId="61" xfId="4" applyNumberFormat="1" applyFont="1" applyFill="1" applyBorder="1" applyAlignment="1">
      <alignment wrapText="1"/>
    </xf>
    <xf numFmtId="166" fontId="17" fillId="8" borderId="17" xfId="4" applyNumberFormat="1" applyFont="1" applyFill="1" applyBorder="1" applyAlignment="1">
      <alignment wrapText="1"/>
    </xf>
    <xf numFmtId="166" fontId="17" fillId="8" borderId="15" xfId="4" applyNumberFormat="1" applyFont="1" applyFill="1" applyBorder="1" applyAlignment="1">
      <alignment wrapText="1"/>
    </xf>
    <xf numFmtId="166" fontId="17" fillId="8" borderId="62" xfId="4" applyNumberFormat="1" applyFont="1" applyFill="1" applyBorder="1" applyAlignment="1">
      <alignment wrapText="1"/>
    </xf>
    <xf numFmtId="166" fontId="17" fillId="2" borderId="61" xfId="4" applyNumberFormat="1" applyFont="1" applyFill="1" applyBorder="1" applyAlignment="1">
      <alignment wrapText="1"/>
    </xf>
    <xf numFmtId="166" fontId="17" fillId="2" borderId="18" xfId="4" applyNumberFormat="1" applyFont="1" applyFill="1" applyBorder="1" applyAlignment="1">
      <alignment wrapText="1"/>
    </xf>
    <xf numFmtId="166" fontId="17" fillId="2" borderId="62" xfId="4" applyNumberFormat="1" applyFont="1" applyFill="1" applyBorder="1" applyAlignment="1">
      <alignment wrapText="1"/>
    </xf>
    <xf numFmtId="0" fontId="53" fillId="0" borderId="0" xfId="0" applyFont="1" applyFill="1" applyBorder="1" applyAlignment="1">
      <alignment horizontal="right"/>
    </xf>
    <xf numFmtId="0" fontId="57" fillId="4" borderId="63" xfId="0" applyFont="1" applyFill="1" applyBorder="1" applyAlignment="1">
      <alignment vertical="center"/>
    </xf>
    <xf numFmtId="0" fontId="57" fillId="4" borderId="71" xfId="0" applyFont="1" applyFill="1" applyBorder="1" applyAlignment="1">
      <alignment vertical="center"/>
    </xf>
    <xf numFmtId="0" fontId="57" fillId="4" borderId="100" xfId="0" applyFont="1" applyFill="1" applyBorder="1" applyAlignment="1">
      <alignment vertical="center"/>
    </xf>
    <xf numFmtId="166" fontId="57" fillId="4" borderId="94" xfId="4" applyNumberFormat="1" applyFont="1" applyFill="1" applyBorder="1" applyAlignment="1"/>
    <xf numFmtId="166" fontId="57" fillId="4" borderId="63" xfId="4" applyNumberFormat="1" applyFont="1" applyFill="1" applyBorder="1" applyAlignment="1"/>
    <xf numFmtId="166" fontId="57" fillId="4" borderId="71" xfId="4" applyNumberFormat="1" applyFont="1" applyFill="1" applyBorder="1" applyAlignment="1"/>
    <xf numFmtId="166" fontId="57" fillId="4" borderId="70" xfId="4" applyNumberFormat="1" applyFont="1" applyFill="1" applyBorder="1" applyAlignment="1"/>
    <xf numFmtId="166" fontId="57" fillId="4" borderId="65" xfId="4" applyNumberFormat="1" applyFont="1" applyFill="1" applyBorder="1" applyAlignment="1"/>
    <xf numFmtId="166" fontId="57" fillId="4" borderId="64" xfId="4" applyNumberFormat="1" applyFont="1" applyFill="1" applyBorder="1" applyAlignment="1"/>
    <xf numFmtId="0" fontId="2" fillId="0" borderId="0" xfId="0" applyFont="1" applyFill="1" applyBorder="1" applyAlignment="1">
      <alignment horizontal="right"/>
    </xf>
    <xf numFmtId="0" fontId="5" fillId="0" borderId="0" xfId="0" applyFont="1" applyFill="1" applyAlignment="1">
      <alignment horizontal="center"/>
    </xf>
    <xf numFmtId="0" fontId="58" fillId="8" borderId="121" xfId="0" applyFont="1" applyFill="1" applyBorder="1" applyAlignment="1">
      <alignment horizontal="center" vertical="center" wrapText="1"/>
    </xf>
    <xf numFmtId="0" fontId="58" fillId="8" borderId="122" xfId="0" applyFont="1" applyFill="1" applyBorder="1" applyAlignment="1">
      <alignment horizontal="center" vertical="center" wrapText="1"/>
    </xf>
    <xf numFmtId="0" fontId="22" fillId="8" borderId="122" xfId="0" applyFont="1" applyFill="1" applyBorder="1" applyAlignment="1">
      <alignment horizontal="center"/>
    </xf>
    <xf numFmtId="0" fontId="57" fillId="4" borderId="61" xfId="0" applyFont="1" applyFill="1" applyBorder="1" applyAlignment="1"/>
    <xf numFmtId="0" fontId="57" fillId="4" borderId="18" xfId="0" applyFont="1" applyFill="1" applyBorder="1" applyAlignment="1"/>
    <xf numFmtId="0" fontId="57" fillId="4" borderId="62" xfId="0" applyFont="1" applyFill="1" applyBorder="1" applyAlignment="1"/>
    <xf numFmtId="166" fontId="17" fillId="8" borderId="18" xfId="4" applyNumberFormat="1" applyFont="1" applyFill="1" applyBorder="1" applyAlignment="1">
      <alignment wrapText="1"/>
    </xf>
    <xf numFmtId="166" fontId="17" fillId="8" borderId="61" xfId="4" applyNumberFormat="1" applyFont="1" applyFill="1" applyBorder="1" applyAlignment="1">
      <alignment horizontal="right" wrapText="1"/>
    </xf>
    <xf numFmtId="166" fontId="17" fillId="8" borderId="18" xfId="4" applyNumberFormat="1" applyFont="1" applyFill="1" applyBorder="1" applyAlignment="1">
      <alignment horizontal="right" wrapText="1"/>
    </xf>
    <xf numFmtId="166" fontId="17" fillId="8" borderId="62" xfId="4" applyNumberFormat="1" applyFont="1" applyFill="1" applyBorder="1" applyAlignment="1">
      <alignment horizontal="right" wrapText="1"/>
    </xf>
    <xf numFmtId="166" fontId="57" fillId="4" borderId="63" xfId="4" applyNumberFormat="1" applyFont="1" applyFill="1" applyBorder="1" applyAlignment="1">
      <alignment horizontal="right"/>
    </xf>
    <xf numFmtId="166" fontId="57" fillId="4" borderId="64" xfId="4" applyNumberFormat="1" applyFont="1" applyFill="1" applyBorder="1" applyAlignment="1">
      <alignment horizontal="right"/>
    </xf>
    <xf numFmtId="166" fontId="57" fillId="4" borderId="65" xfId="4" applyNumberFormat="1" applyFont="1" applyFill="1" applyBorder="1" applyAlignment="1">
      <alignment horizontal="right"/>
    </xf>
    <xf numFmtId="3" fontId="17" fillId="4" borderId="53" xfId="1" applyNumberFormat="1" applyFont="1" applyFill="1" applyBorder="1" applyAlignment="1">
      <alignment horizontal="centerContinuous" vertical="center" wrapText="1"/>
    </xf>
    <xf numFmtId="3" fontId="17" fillId="4" borderId="10" xfId="1" applyNumberFormat="1" applyFont="1" applyFill="1" applyBorder="1" applyAlignment="1">
      <alignment horizontal="centerContinuous" vertical="center" wrapText="1"/>
    </xf>
    <xf numFmtId="0" fontId="59" fillId="0" borderId="0" xfId="0" applyFont="1" applyFill="1"/>
    <xf numFmtId="0" fontId="59" fillId="0" borderId="0" xfId="0" applyFont="1" applyFill="1" applyBorder="1"/>
    <xf numFmtId="0" fontId="57" fillId="4" borderId="95" xfId="0" applyFont="1" applyFill="1" applyBorder="1" applyAlignment="1">
      <alignment horizontal="centerContinuous" vertical="center" wrapText="1"/>
    </xf>
    <xf numFmtId="0" fontId="57" fillId="4" borderId="96" xfId="0" applyFont="1" applyFill="1" applyBorder="1" applyAlignment="1">
      <alignment horizontal="centerContinuous" vertical="center" wrapText="1"/>
    </xf>
    <xf numFmtId="0" fontId="57" fillId="4" borderId="104" xfId="0" applyFont="1" applyFill="1" applyBorder="1" applyAlignment="1">
      <alignment horizontal="center"/>
    </xf>
    <xf numFmtId="0" fontId="57" fillId="4" borderId="87" xfId="0" applyFont="1" applyFill="1" applyBorder="1" applyAlignment="1">
      <alignment horizontal="center"/>
    </xf>
    <xf numFmtId="0" fontId="23" fillId="0" borderId="0" xfId="0" applyFont="1" applyFill="1" applyBorder="1"/>
    <xf numFmtId="0" fontId="17" fillId="0" borderId="0" xfId="0" applyFont="1" applyFill="1" applyBorder="1"/>
    <xf numFmtId="166" fontId="23" fillId="0" borderId="61" xfId="4" applyNumberFormat="1" applyFont="1" applyFill="1" applyBorder="1" applyAlignment="1">
      <alignment horizontal="center" wrapText="1"/>
    </xf>
    <xf numFmtId="0" fontId="17" fillId="0" borderId="0" xfId="0" applyFont="1" applyFill="1" applyBorder="1" applyAlignment="1">
      <alignment vertical="center"/>
    </xf>
    <xf numFmtId="0" fontId="61" fillId="0" borderId="0" xfId="0" applyFont="1" applyFill="1" applyBorder="1"/>
    <xf numFmtId="0" fontId="17" fillId="0" borderId="0" xfId="0" applyFont="1" applyFill="1" applyBorder="1" applyAlignment="1"/>
    <xf numFmtId="0" fontId="61" fillId="0" borderId="0" xfId="0" applyFont="1" applyFill="1" applyBorder="1" applyAlignment="1">
      <alignment horizontal="right"/>
    </xf>
    <xf numFmtId="0" fontId="60" fillId="0" borderId="0" xfId="0" applyFont="1" applyFill="1" applyBorder="1" applyAlignment="1">
      <alignment horizontal="right"/>
    </xf>
    <xf numFmtId="0" fontId="23" fillId="0" borderId="61" xfId="0" applyFont="1" applyFill="1" applyBorder="1" applyAlignment="1">
      <alignment vertical="center" wrapText="1"/>
    </xf>
    <xf numFmtId="0" fontId="23" fillId="0" borderId="17" xfId="0" applyFont="1" applyFill="1" applyBorder="1" applyAlignment="1">
      <alignment vertical="center" wrapText="1"/>
    </xf>
    <xf numFmtId="0" fontId="23" fillId="0" borderId="6" xfId="0" applyFont="1" applyFill="1" applyBorder="1" applyAlignment="1">
      <alignment vertical="center" wrapText="1"/>
    </xf>
    <xf numFmtId="0" fontId="23" fillId="0" borderId="0" xfId="0" applyFont="1" applyFill="1" applyBorder="1" applyAlignment="1">
      <alignment horizontal="right" vertical="center"/>
    </xf>
    <xf numFmtId="0" fontId="61" fillId="0" borderId="56" xfId="0" applyFont="1" applyFill="1" applyBorder="1" applyAlignment="1">
      <alignment horizontal="right" vertical="center"/>
    </xf>
    <xf numFmtId="0" fontId="61" fillId="0" borderId="67" xfId="0" applyFont="1" applyFill="1" applyBorder="1" applyAlignment="1">
      <alignment horizontal="right" vertical="center"/>
    </xf>
    <xf numFmtId="0" fontId="23" fillId="0" borderId="76" xfId="0" applyFont="1" applyFill="1" applyBorder="1" applyAlignment="1"/>
    <xf numFmtId="0" fontId="22" fillId="0" borderId="0" xfId="0" applyFont="1" applyFill="1" applyBorder="1"/>
    <xf numFmtId="0" fontId="23" fillId="0" borderId="77" xfId="0" applyFont="1" applyFill="1" applyBorder="1" applyAlignment="1"/>
    <xf numFmtId="0" fontId="59" fillId="0" borderId="0" xfId="0" applyFont="1" applyFill="1" applyBorder="1" applyAlignment="1"/>
    <xf numFmtId="0" fontId="61" fillId="0" borderId="0" xfId="0" applyFont="1" applyFill="1" applyBorder="1" applyAlignment="1">
      <alignment vertical="center"/>
    </xf>
    <xf numFmtId="0" fontId="23" fillId="0" borderId="0" xfId="0" applyFont="1" applyFill="1" applyBorder="1" applyAlignment="1"/>
    <xf numFmtId="0" fontId="23" fillId="0" borderId="1" xfId="0" applyFont="1" applyFill="1" applyBorder="1" applyAlignment="1"/>
    <xf numFmtId="0" fontId="59" fillId="0" borderId="1" xfId="0" applyFont="1" applyFill="1" applyBorder="1" applyAlignment="1"/>
    <xf numFmtId="0" fontId="22" fillId="0" borderId="12" xfId="0" applyFont="1" applyFill="1" applyBorder="1" applyAlignment="1"/>
    <xf numFmtId="0" fontId="59" fillId="0" borderId="74" xfId="0" applyFont="1" applyFill="1" applyBorder="1" applyAlignment="1"/>
    <xf numFmtId="0" fontId="59" fillId="0" borderId="0" xfId="0" applyFont="1" applyFill="1" applyBorder="1" applyAlignment="1">
      <alignment vertical="center" wrapText="1"/>
    </xf>
    <xf numFmtId="0" fontId="62" fillId="0" borderId="0" xfId="0" applyFont="1" applyFill="1" applyBorder="1"/>
    <xf numFmtId="0" fontId="17" fillId="4" borderId="72" xfId="0" applyFont="1" applyFill="1" applyBorder="1" applyAlignment="1">
      <alignment horizontal="center" vertical="center" wrapText="1"/>
    </xf>
    <xf numFmtId="166" fontId="22" fillId="8" borderId="9" xfId="0" applyNumberFormat="1" applyFont="1" applyFill="1" applyBorder="1" applyAlignment="1">
      <alignment horizontal="center"/>
    </xf>
    <xf numFmtId="165" fontId="22" fillId="8" borderId="78" xfId="0" applyNumberFormat="1" applyFont="1" applyFill="1" applyBorder="1" applyAlignment="1">
      <alignment horizontal="center"/>
    </xf>
    <xf numFmtId="3" fontId="26" fillId="4" borderId="3" xfId="1" applyNumberFormat="1" applyFont="1" applyFill="1" applyBorder="1" applyAlignment="1">
      <alignment horizontal="centerContinuous" vertical="center" wrapText="1"/>
    </xf>
    <xf numFmtId="0" fontId="17" fillId="4" borderId="58" xfId="0" applyFont="1" applyFill="1" applyBorder="1" applyAlignment="1">
      <alignment vertical="center"/>
    </xf>
    <xf numFmtId="0" fontId="26" fillId="4" borderId="59" xfId="0" applyFont="1" applyFill="1" applyBorder="1" applyAlignment="1">
      <alignment vertical="center"/>
    </xf>
    <xf numFmtId="0" fontId="57" fillId="4" borderId="68" xfId="0" applyFont="1" applyFill="1" applyBorder="1" applyAlignment="1">
      <alignment vertical="center"/>
    </xf>
    <xf numFmtId="0" fontId="57" fillId="4" borderId="60" xfId="0" applyFont="1" applyFill="1" applyBorder="1" applyAlignment="1">
      <alignment vertical="center"/>
    </xf>
    <xf numFmtId="166" fontId="26" fillId="4" borderId="18" xfId="4" applyNumberFormat="1" applyFont="1" applyFill="1" applyBorder="1" applyAlignment="1">
      <alignment horizontal="center"/>
    </xf>
    <xf numFmtId="166" fontId="17" fillId="4" borderId="63" xfId="4" applyNumberFormat="1" applyFont="1" applyFill="1" applyBorder="1" applyAlignment="1"/>
    <xf numFmtId="0" fontId="17" fillId="4" borderId="61" xfId="0" applyFont="1" applyFill="1" applyBorder="1" applyAlignment="1"/>
    <xf numFmtId="0" fontId="17" fillId="4" borderId="62" xfId="0" applyFont="1" applyFill="1" applyBorder="1" applyAlignment="1"/>
    <xf numFmtId="0" fontId="17" fillId="4" borderId="61" xfId="0" applyFont="1" applyFill="1" applyBorder="1" applyAlignment="1">
      <alignment vertical="center"/>
    </xf>
    <xf numFmtId="0" fontId="17" fillId="4" borderId="17" xfId="0" applyFont="1" applyFill="1" applyBorder="1" applyAlignment="1">
      <alignment vertical="center"/>
    </xf>
    <xf numFmtId="0" fontId="17" fillId="4" borderId="6" xfId="0" applyFont="1" applyFill="1" applyBorder="1" applyAlignment="1">
      <alignment vertical="center"/>
    </xf>
    <xf numFmtId="0" fontId="60" fillId="4" borderId="54" xfId="0" applyFont="1" applyFill="1" applyBorder="1" applyAlignment="1">
      <alignment vertical="center"/>
    </xf>
    <xf numFmtId="0" fontId="60" fillId="4" borderId="99" xfId="0" applyFont="1" applyFill="1" applyBorder="1" applyAlignment="1">
      <alignment vertical="center"/>
    </xf>
    <xf numFmtId="10" fontId="17" fillId="4" borderId="61" xfId="1" applyNumberFormat="1" applyFont="1" applyFill="1" applyBorder="1" applyAlignment="1">
      <alignment wrapText="1"/>
    </xf>
    <xf numFmtId="0" fontId="63" fillId="4" borderId="100" xfId="0" applyFont="1" applyFill="1" applyBorder="1" applyAlignment="1">
      <alignment vertical="center"/>
    </xf>
    <xf numFmtId="0" fontId="17" fillId="4" borderId="101" xfId="0" applyFont="1" applyFill="1" applyBorder="1" applyAlignment="1">
      <alignment vertical="center"/>
    </xf>
    <xf numFmtId="38" fontId="26" fillId="4" borderId="59" xfId="0" applyNumberFormat="1" applyFont="1" applyFill="1" applyBorder="1" applyAlignment="1">
      <alignment vertical="center"/>
    </xf>
    <xf numFmtId="0" fontId="17" fillId="4" borderId="77" xfId="0" applyFont="1" applyFill="1" applyBorder="1" applyAlignment="1">
      <alignment vertical="center"/>
    </xf>
    <xf numFmtId="38" fontId="26" fillId="4" borderId="18" xfId="1" applyNumberFormat="1" applyFont="1" applyFill="1" applyBorder="1" applyAlignment="1">
      <alignment wrapText="1"/>
    </xf>
    <xf numFmtId="165" fontId="17" fillId="4" borderId="63" xfId="4" applyFont="1" applyFill="1" applyBorder="1" applyAlignment="1"/>
    <xf numFmtId="165" fontId="57" fillId="4" borderId="94" xfId="4" applyFont="1" applyFill="1" applyBorder="1" applyAlignment="1"/>
    <xf numFmtId="165" fontId="57" fillId="4" borderId="94" xfId="4" applyNumberFormat="1" applyFont="1" applyFill="1" applyBorder="1" applyAlignment="1"/>
    <xf numFmtId="0" fontId="17" fillId="4" borderId="81" xfId="0" applyFont="1" applyFill="1" applyBorder="1" applyAlignment="1">
      <alignment vertical="center" wrapText="1"/>
    </xf>
    <xf numFmtId="9" fontId="17" fillId="4" borderId="11" xfId="0" applyNumberFormat="1" applyFont="1" applyFill="1" applyBorder="1" applyAlignment="1">
      <alignment vertical="center" wrapText="1"/>
    </xf>
    <xf numFmtId="0" fontId="17" fillId="4" borderId="6" xfId="0" applyFont="1" applyFill="1" applyBorder="1" applyAlignment="1">
      <alignment horizontal="right" vertical="center"/>
    </xf>
    <xf numFmtId="0" fontId="17" fillId="4" borderId="103" xfId="0" applyFont="1" applyFill="1" applyBorder="1" applyAlignment="1">
      <alignment horizontal="right" vertical="center"/>
    </xf>
    <xf numFmtId="169" fontId="17" fillId="4" borderId="56" xfId="6" applyNumberFormat="1" applyFont="1" applyFill="1" applyBorder="1" applyAlignment="1">
      <alignment horizontal="right" vertical="center"/>
    </xf>
    <xf numFmtId="38" fontId="26" fillId="4" borderId="57" xfId="6" applyNumberFormat="1" applyFont="1" applyFill="1" applyBorder="1" applyAlignment="1">
      <alignment vertical="center"/>
    </xf>
    <xf numFmtId="0" fontId="57" fillId="4" borderId="102" xfId="0" applyFont="1" applyFill="1" applyBorder="1" applyAlignment="1">
      <alignment vertical="center"/>
    </xf>
    <xf numFmtId="0" fontId="56" fillId="4" borderId="14" xfId="0" applyFont="1" applyFill="1" applyBorder="1" applyAlignment="1">
      <alignment horizontal="center" vertical="center" wrapText="1"/>
    </xf>
    <xf numFmtId="0" fontId="17" fillId="4" borderId="66" xfId="0" applyFont="1" applyFill="1" applyBorder="1" applyAlignment="1">
      <alignment horizontal="center" vertical="center" wrapText="1"/>
    </xf>
    <xf numFmtId="0" fontId="56" fillId="4" borderId="73" xfId="0" applyFont="1" applyFill="1" applyBorder="1" applyAlignment="1">
      <alignment horizontal="center" vertical="center" wrapText="1"/>
    </xf>
    <xf numFmtId="0" fontId="17" fillId="4" borderId="18" xfId="0" applyFont="1" applyFill="1" applyBorder="1" applyAlignment="1"/>
    <xf numFmtId="0" fontId="17" fillId="0" borderId="0" xfId="0" applyFont="1" applyFill="1" applyBorder="1" applyAlignment="1">
      <alignment horizontal="right"/>
    </xf>
    <xf numFmtId="0" fontId="57" fillId="0" borderId="0" xfId="0" applyFont="1" applyFill="1" applyBorder="1" applyAlignment="1">
      <alignment horizontal="right"/>
    </xf>
    <xf numFmtId="0" fontId="17" fillId="4" borderId="56" xfId="0" applyFont="1" applyFill="1" applyBorder="1" applyAlignment="1">
      <alignment horizontal="right" vertical="center"/>
    </xf>
    <xf numFmtId="0" fontId="17" fillId="4" borderId="67" xfId="0" applyFont="1" applyFill="1" applyBorder="1" applyAlignment="1">
      <alignment horizontal="right" vertical="center"/>
    </xf>
    <xf numFmtId="0" fontId="57" fillId="4" borderId="54" xfId="0" applyFont="1" applyFill="1" applyBorder="1" applyAlignment="1">
      <alignment vertical="center"/>
    </xf>
    <xf numFmtId="0" fontId="57" fillId="4" borderId="99" xfId="0" applyFont="1" applyFill="1" applyBorder="1" applyAlignment="1">
      <alignment vertical="center"/>
    </xf>
    <xf numFmtId="38" fontId="26" fillId="4" borderId="18" xfId="4" applyNumberFormat="1" applyFont="1" applyFill="1" applyBorder="1" applyAlignment="1">
      <alignment horizontal="center"/>
    </xf>
    <xf numFmtId="0" fontId="17" fillId="0" borderId="3" xfId="0" applyFont="1" applyFill="1" applyBorder="1" applyAlignment="1">
      <alignment horizontal="centerContinuous" vertical="center" wrapText="1"/>
    </xf>
    <xf numFmtId="0" fontId="56" fillId="4" borderId="32" xfId="0" applyFont="1" applyFill="1" applyBorder="1" applyAlignment="1">
      <alignment horizontal="center" vertical="center" wrapText="1"/>
    </xf>
    <xf numFmtId="0" fontId="58" fillId="8" borderId="9" xfId="0" applyFont="1" applyFill="1" applyBorder="1" applyAlignment="1">
      <alignment horizontal="center"/>
    </xf>
    <xf numFmtId="10" fontId="17" fillId="0" borderId="63" xfId="6" applyNumberFormat="1" applyFont="1" applyFill="1" applyBorder="1" applyAlignment="1"/>
    <xf numFmtId="10" fontId="17" fillId="0" borderId="71" xfId="6" applyNumberFormat="1" applyFont="1" applyFill="1" applyBorder="1" applyAlignment="1"/>
    <xf numFmtId="10" fontId="17" fillId="0" borderId="70" xfId="6" applyNumberFormat="1" applyFont="1" applyFill="1" applyBorder="1" applyAlignment="1"/>
    <xf numFmtId="10" fontId="17" fillId="0" borderId="65" xfId="6" applyNumberFormat="1" applyFont="1" applyFill="1" applyBorder="1" applyAlignment="1"/>
    <xf numFmtId="165" fontId="57" fillId="12" borderId="63" xfId="4" applyNumberFormat="1" applyFont="1" applyFill="1" applyBorder="1" applyAlignment="1"/>
    <xf numFmtId="165" fontId="57" fillId="12" borderId="64" xfId="4" applyNumberFormat="1" applyFont="1" applyFill="1" applyBorder="1" applyAlignment="1"/>
    <xf numFmtId="165" fontId="57" fillId="12" borderId="65" xfId="4" applyNumberFormat="1" applyFont="1" applyFill="1" applyBorder="1" applyAlignment="1"/>
    <xf numFmtId="10" fontId="17" fillId="9" borderId="1" xfId="1" applyNumberFormat="1" applyFont="1" applyFill="1" applyBorder="1" applyAlignment="1">
      <alignment wrapText="1"/>
    </xf>
    <xf numFmtId="166" fontId="23" fillId="10" borderId="61" xfId="4" applyNumberFormat="1" applyFont="1" applyFill="1" applyBorder="1" applyAlignment="1">
      <alignment horizontal="right" wrapText="1"/>
    </xf>
    <xf numFmtId="166" fontId="23" fillId="10" borderId="15" xfId="4" applyNumberFormat="1" applyFont="1" applyFill="1" applyBorder="1" applyAlignment="1">
      <alignment horizontal="right" wrapText="1"/>
    </xf>
    <xf numFmtId="169" fontId="17" fillId="9" borderId="98" xfId="6" applyNumberFormat="1" applyFont="1" applyFill="1" applyBorder="1" applyAlignment="1">
      <alignment horizontal="right" vertical="center"/>
    </xf>
    <xf numFmtId="0" fontId="23" fillId="10" borderId="0" xfId="0" applyFont="1" applyFill="1" applyBorder="1" applyAlignment="1">
      <alignment vertical="center" wrapText="1"/>
    </xf>
    <xf numFmtId="0" fontId="23" fillId="11" borderId="0" xfId="0" applyFont="1" applyFill="1" applyBorder="1" applyAlignment="1">
      <alignment vertical="center" wrapText="1"/>
    </xf>
    <xf numFmtId="0" fontId="23" fillId="12" borderId="0" xfId="0" applyFont="1" applyFill="1" applyBorder="1" applyAlignment="1">
      <alignment vertical="center" wrapText="1"/>
    </xf>
    <xf numFmtId="0" fontId="23" fillId="9" borderId="0" xfId="0" applyFont="1" applyFill="1" applyBorder="1" applyAlignment="1">
      <alignment vertical="center" wrapText="1"/>
    </xf>
    <xf numFmtId="167" fontId="3" fillId="10" borderId="25" xfId="2" applyNumberFormat="1" applyFont="1" applyFill="1" applyBorder="1" applyAlignment="1">
      <alignment horizontal="right" vertical="center"/>
    </xf>
    <xf numFmtId="167" fontId="3" fillId="10" borderId="51" xfId="2" applyNumberFormat="1" applyFont="1" applyFill="1" applyBorder="1" applyAlignment="1">
      <alignment horizontal="right" vertical="center"/>
    </xf>
    <xf numFmtId="167" fontId="3" fillId="10" borderId="24" xfId="2" applyNumberFormat="1" applyFont="1" applyFill="1" applyBorder="1" applyAlignment="1">
      <alignment horizontal="right" vertical="center"/>
    </xf>
    <xf numFmtId="165" fontId="1" fillId="9" borderId="51" xfId="4" applyNumberFormat="1" applyFont="1" applyFill="1" applyBorder="1"/>
    <xf numFmtId="10" fontId="1" fillId="9" borderId="51" xfId="2" applyNumberFormat="1" applyFill="1" applyBorder="1"/>
    <xf numFmtId="165" fontId="23" fillId="0" borderId="1" xfId="4" applyFont="1" applyFill="1" applyBorder="1" applyAlignment="1">
      <alignment horizontal="center" wrapText="1"/>
    </xf>
    <xf numFmtId="165" fontId="23" fillId="0" borderId="61" xfId="4" applyFont="1" applyFill="1" applyBorder="1" applyAlignment="1">
      <alignment horizontal="right" wrapText="1"/>
    </xf>
    <xf numFmtId="165" fontId="23" fillId="0" borderId="17" xfId="4" applyFont="1" applyFill="1" applyBorder="1" applyAlignment="1">
      <alignment horizontal="right" wrapText="1"/>
    </xf>
    <xf numFmtId="165" fontId="23" fillId="0" borderId="15" xfId="4" applyFont="1" applyFill="1" applyBorder="1" applyAlignment="1">
      <alignment horizontal="right" wrapText="1"/>
    </xf>
    <xf numFmtId="165" fontId="23" fillId="0" borderId="62" xfId="4" applyFont="1" applyFill="1" applyBorder="1" applyAlignment="1">
      <alignment horizontal="right" wrapText="1"/>
    </xf>
    <xf numFmtId="165" fontId="17" fillId="8" borderId="1" xfId="4" applyFont="1" applyFill="1" applyBorder="1" applyAlignment="1">
      <alignment wrapText="1"/>
    </xf>
    <xf numFmtId="165" fontId="17" fillId="8" borderId="61" xfId="4" applyFont="1" applyFill="1" applyBorder="1" applyAlignment="1">
      <alignment wrapText="1"/>
    </xf>
    <xf numFmtId="165" fontId="17" fillId="8" borderId="17" xfId="4" applyFont="1" applyFill="1" applyBorder="1" applyAlignment="1">
      <alignment wrapText="1"/>
    </xf>
    <xf numFmtId="165" fontId="17" fillId="8" borderId="15" xfId="4" applyFont="1" applyFill="1" applyBorder="1" applyAlignment="1">
      <alignment wrapText="1"/>
    </xf>
    <xf numFmtId="165" fontId="17" fillId="8" borderId="62" xfId="4" applyFont="1" applyFill="1" applyBorder="1" applyAlignment="1">
      <alignment wrapText="1"/>
    </xf>
    <xf numFmtId="165" fontId="17" fillId="4" borderId="1" xfId="4" applyFont="1" applyFill="1" applyBorder="1" applyAlignment="1"/>
    <xf numFmtId="165" fontId="17" fillId="4" borderId="61" xfId="4" applyFont="1" applyFill="1" applyBorder="1" applyAlignment="1"/>
    <xf numFmtId="165" fontId="17" fillId="4" borderId="17" xfId="4" applyFont="1" applyFill="1" applyBorder="1" applyAlignment="1"/>
    <xf numFmtId="165" fontId="17" fillId="4" borderId="15" xfId="4" applyFont="1" applyFill="1" applyBorder="1" applyAlignment="1"/>
    <xf numFmtId="165" fontId="17" fillId="4" borderId="62" xfId="4" applyFont="1" applyFill="1" applyBorder="1" applyAlignment="1"/>
    <xf numFmtId="165" fontId="23" fillId="10" borderId="61" xfId="4" applyFont="1" applyFill="1" applyBorder="1" applyAlignment="1">
      <alignment horizontal="right" wrapText="1"/>
    </xf>
    <xf numFmtId="165" fontId="23" fillId="10" borderId="15" xfId="4" applyFont="1" applyFill="1" applyBorder="1" applyAlignment="1">
      <alignment horizontal="right" wrapText="1"/>
    </xf>
    <xf numFmtId="165" fontId="57" fillId="4" borderId="63" xfId="4" applyFont="1" applyFill="1" applyBorder="1" applyAlignment="1"/>
    <xf numFmtId="165" fontId="57" fillId="4" borderId="71" xfId="4" applyFont="1" applyFill="1" applyBorder="1" applyAlignment="1"/>
    <xf numFmtId="165" fontId="57" fillId="4" borderId="70" xfId="4" applyFont="1" applyFill="1" applyBorder="1" applyAlignment="1"/>
    <xf numFmtId="165" fontId="57" fillId="4" borderId="65" xfId="4" applyFont="1" applyFill="1" applyBorder="1" applyAlignment="1"/>
    <xf numFmtId="165" fontId="57" fillId="4" borderId="77" xfId="4" applyFont="1" applyFill="1" applyBorder="1" applyAlignment="1"/>
    <xf numFmtId="165" fontId="57" fillId="4" borderId="58" xfId="4" applyFont="1" applyFill="1" applyBorder="1" applyAlignment="1"/>
    <xf numFmtId="165" fontId="57" fillId="4" borderId="69" xfId="4" applyFont="1" applyFill="1" applyBorder="1" applyAlignment="1"/>
    <xf numFmtId="165" fontId="57" fillId="4" borderId="68" xfId="4" applyFont="1" applyFill="1" applyBorder="1" applyAlignment="1"/>
    <xf numFmtId="165" fontId="57" fillId="4" borderId="60" xfId="4" applyFont="1" applyFill="1" applyBorder="1" applyAlignment="1"/>
    <xf numFmtId="165" fontId="17" fillId="4" borderId="1" xfId="4" applyFont="1" applyFill="1" applyBorder="1" applyAlignment="1">
      <alignment horizontal="center"/>
    </xf>
    <xf numFmtId="165" fontId="17" fillId="4" borderId="61" xfId="4" applyFont="1" applyFill="1" applyBorder="1" applyAlignment="1">
      <alignment horizontal="center"/>
    </xf>
    <xf numFmtId="165" fontId="17" fillId="4" borderId="17" xfId="4" applyFont="1" applyFill="1" applyBorder="1" applyAlignment="1">
      <alignment horizontal="center"/>
    </xf>
    <xf numFmtId="165" fontId="17" fillId="4" borderId="15" xfId="4" applyFont="1" applyFill="1" applyBorder="1" applyAlignment="1">
      <alignment horizontal="center"/>
    </xf>
    <xf numFmtId="165" fontId="17" fillId="4" borderId="62" xfId="4" applyFont="1" applyFill="1" applyBorder="1" applyAlignment="1">
      <alignment horizontal="center"/>
    </xf>
    <xf numFmtId="165" fontId="57" fillId="9" borderId="97" xfId="4" applyFont="1" applyFill="1" applyBorder="1" applyAlignment="1"/>
    <xf numFmtId="165" fontId="57" fillId="5" borderId="58" xfId="4" applyFont="1" applyFill="1" applyBorder="1" applyAlignment="1"/>
    <xf numFmtId="165" fontId="57" fillId="10" borderId="69" xfId="4" applyFont="1" applyFill="1" applyBorder="1" applyAlignment="1"/>
    <xf numFmtId="165" fontId="57" fillId="10" borderId="71" xfId="4" applyFont="1" applyFill="1" applyBorder="1" applyAlignment="1"/>
    <xf numFmtId="165" fontId="57" fillId="10" borderId="65" xfId="4" applyFont="1" applyFill="1" applyBorder="1" applyAlignment="1"/>
    <xf numFmtId="166" fontId="17" fillId="4" borderId="1" xfId="4" applyNumberFormat="1" applyFont="1" applyFill="1" applyBorder="1" applyAlignment="1"/>
    <xf numFmtId="166" fontId="17" fillId="4" borderId="61" xfId="4" applyNumberFormat="1" applyFont="1" applyFill="1" applyBorder="1" applyAlignment="1"/>
    <xf numFmtId="166" fontId="17" fillId="4" borderId="17" xfId="4" applyNumberFormat="1" applyFont="1" applyFill="1" applyBorder="1" applyAlignment="1"/>
    <xf numFmtId="166" fontId="17" fillId="4" borderId="15" xfId="4" applyNumberFormat="1" applyFont="1" applyFill="1" applyBorder="1" applyAlignment="1"/>
    <xf numFmtId="166" fontId="17" fillId="4" borderId="62" xfId="4" applyNumberFormat="1" applyFont="1" applyFill="1" applyBorder="1" applyAlignment="1"/>
    <xf numFmtId="166" fontId="57" fillId="4" borderId="77" xfId="4" applyNumberFormat="1" applyFont="1" applyFill="1" applyBorder="1" applyAlignment="1"/>
    <xf numFmtId="166" fontId="57" fillId="4" borderId="58" xfId="4" applyNumberFormat="1" applyFont="1" applyFill="1" applyBorder="1" applyAlignment="1"/>
    <xf numFmtId="166" fontId="57" fillId="4" borderId="69" xfId="4" applyNumberFormat="1" applyFont="1" applyFill="1" applyBorder="1" applyAlignment="1"/>
    <xf numFmtId="166" fontId="57" fillId="4" borderId="68" xfId="4" applyNumberFormat="1" applyFont="1" applyFill="1" applyBorder="1" applyAlignment="1"/>
    <xf numFmtId="166" fontId="57" fillId="4" borderId="60" xfId="4" applyNumberFormat="1" applyFont="1" applyFill="1" applyBorder="1" applyAlignment="1"/>
    <xf numFmtId="165" fontId="57" fillId="5" borderId="56" xfId="4" applyFont="1" applyFill="1" applyBorder="1" applyAlignment="1"/>
    <xf numFmtId="165" fontId="57" fillId="11" borderId="135" xfId="4" applyFont="1" applyFill="1" applyBorder="1" applyAlignment="1"/>
    <xf numFmtId="165" fontId="57" fillId="11" borderId="136" xfId="4" applyFont="1" applyFill="1" applyBorder="1" applyAlignment="1"/>
    <xf numFmtId="165" fontId="57" fillId="11" borderId="137" xfId="4" applyFont="1" applyFill="1" applyBorder="1" applyAlignment="1"/>
    <xf numFmtId="165" fontId="23" fillId="0" borderId="61" xfId="4" applyFont="1" applyFill="1" applyBorder="1" applyAlignment="1">
      <alignment horizontal="center" wrapText="1"/>
    </xf>
    <xf numFmtId="165" fontId="22" fillId="0" borderId="18" xfId="4" applyFont="1" applyFill="1" applyBorder="1" applyAlignment="1">
      <alignment wrapText="1"/>
    </xf>
    <xf numFmtId="165" fontId="26" fillId="8" borderId="18" xfId="4" applyFont="1" applyFill="1" applyBorder="1" applyAlignment="1">
      <alignment wrapText="1"/>
    </xf>
    <xf numFmtId="165" fontId="26" fillId="4" borderId="18" xfId="4" applyFont="1" applyFill="1" applyBorder="1" applyAlignment="1"/>
    <xf numFmtId="165" fontId="26" fillId="4" borderId="64" xfId="4" applyFont="1" applyFill="1" applyBorder="1" applyAlignment="1"/>
    <xf numFmtId="165" fontId="17" fillId="4" borderId="58" xfId="4" applyFont="1" applyFill="1" applyBorder="1" applyAlignment="1"/>
    <xf numFmtId="165" fontId="26" fillId="4" borderId="59" xfId="4" applyFont="1" applyFill="1" applyBorder="1" applyAlignment="1"/>
    <xf numFmtId="165" fontId="17" fillId="4" borderId="54" xfId="4" applyFont="1" applyFill="1" applyBorder="1" applyAlignment="1"/>
    <xf numFmtId="165" fontId="26" fillId="4" borderId="55" xfId="4" applyFont="1" applyFill="1" applyBorder="1" applyAlignment="1"/>
    <xf numFmtId="165" fontId="60" fillId="4" borderId="58" xfId="4" applyFont="1" applyFill="1" applyBorder="1" applyAlignment="1"/>
    <xf numFmtId="165" fontId="60" fillId="10" borderId="69" xfId="4" applyFont="1" applyFill="1" applyBorder="1" applyAlignment="1"/>
    <xf numFmtId="165" fontId="60" fillId="4" borderId="68" xfId="4" applyFont="1" applyFill="1" applyBorder="1" applyAlignment="1"/>
    <xf numFmtId="165" fontId="60" fillId="10" borderId="60" xfId="4" applyFont="1" applyFill="1" applyBorder="1" applyAlignment="1"/>
    <xf numFmtId="166" fontId="57" fillId="4" borderId="61" xfId="4" applyNumberFormat="1" applyFont="1" applyFill="1" applyBorder="1" applyAlignment="1"/>
    <xf numFmtId="166" fontId="57" fillId="4" borderId="18" xfId="4" applyNumberFormat="1" applyFont="1" applyFill="1" applyBorder="1" applyAlignment="1"/>
    <xf numFmtId="166" fontId="57" fillId="4" borderId="62" xfId="4" applyNumberFormat="1" applyFont="1" applyFill="1" applyBorder="1" applyAlignment="1"/>
    <xf numFmtId="166" fontId="23" fillId="0" borderId="18" xfId="4" applyNumberFormat="1" applyFont="1" applyFill="1" applyBorder="1" applyAlignment="1">
      <alignment horizontal="right" wrapText="1"/>
    </xf>
    <xf numFmtId="166" fontId="17" fillId="4" borderId="18" xfId="4" applyNumberFormat="1" applyFont="1" applyFill="1" applyBorder="1" applyAlignment="1"/>
    <xf numFmtId="166" fontId="57" fillId="4" borderId="59" xfId="4" applyNumberFormat="1" applyFont="1" applyFill="1" applyBorder="1" applyAlignment="1"/>
    <xf numFmtId="166" fontId="60" fillId="12" borderId="63" xfId="4" applyNumberFormat="1" applyFont="1" applyFill="1" applyBorder="1" applyAlignment="1"/>
    <xf numFmtId="166" fontId="60" fillId="12" borderId="64" xfId="4" applyNumberFormat="1" applyFont="1" applyFill="1" applyBorder="1" applyAlignment="1"/>
    <xf numFmtId="166" fontId="60" fillId="12" borderId="65" xfId="4" applyNumberFormat="1" applyFont="1" applyFill="1" applyBorder="1" applyAlignment="1"/>
    <xf numFmtId="166" fontId="22" fillId="0" borderId="18" xfId="4" applyNumberFormat="1" applyFont="1" applyFill="1" applyBorder="1" applyAlignment="1">
      <alignment wrapText="1"/>
    </xf>
    <xf numFmtId="166" fontId="26" fillId="8" borderId="18" xfId="4" applyNumberFormat="1" applyFont="1" applyFill="1" applyBorder="1" applyAlignment="1">
      <alignment wrapText="1"/>
    </xf>
    <xf numFmtId="166" fontId="26" fillId="4" borderId="18" xfId="4" applyNumberFormat="1" applyFont="1" applyFill="1" applyBorder="1" applyAlignment="1"/>
    <xf numFmtId="166" fontId="26" fillId="4" borderId="64" xfId="4" applyNumberFormat="1" applyFont="1" applyFill="1" applyBorder="1" applyAlignment="1"/>
    <xf numFmtId="166" fontId="17" fillId="4" borderId="58" xfId="4" applyNumberFormat="1" applyFont="1" applyFill="1" applyBorder="1" applyAlignment="1"/>
    <xf numFmtId="166" fontId="26" fillId="4" borderId="59" xfId="4" applyNumberFormat="1" applyFont="1" applyFill="1" applyBorder="1" applyAlignment="1"/>
    <xf numFmtId="166" fontId="23" fillId="0" borderId="61" xfId="4" applyNumberFormat="1" applyFont="1" applyFill="1" applyBorder="1" applyAlignment="1">
      <alignment wrapText="1"/>
    </xf>
    <xf numFmtId="166" fontId="23" fillId="0" borderId="18" xfId="4" applyNumberFormat="1" applyFont="1" applyFill="1" applyBorder="1" applyAlignment="1">
      <alignment wrapText="1"/>
    </xf>
    <xf numFmtId="166" fontId="23" fillId="0" borderId="62" xfId="4" applyNumberFormat="1" applyFont="1" applyFill="1" applyBorder="1" applyAlignment="1">
      <alignment wrapText="1"/>
    </xf>
    <xf numFmtId="165" fontId="57" fillId="10" borderId="60" xfId="4" applyFont="1" applyFill="1" applyBorder="1" applyAlignment="1"/>
    <xf numFmtId="0" fontId="17" fillId="13" borderId="61" xfId="0" applyFont="1" applyFill="1" applyBorder="1" applyAlignment="1">
      <alignment horizontal="left" wrapText="1"/>
    </xf>
    <xf numFmtId="0" fontId="17" fillId="13" borderId="17" xfId="0" applyFont="1" applyFill="1" applyBorder="1" applyAlignment="1">
      <alignment horizontal="left" wrapText="1"/>
    </xf>
    <xf numFmtId="0" fontId="17" fillId="13" borderId="6" xfId="0" applyFont="1" applyFill="1" applyBorder="1" applyAlignment="1">
      <alignment horizontal="left" wrapText="1"/>
    </xf>
    <xf numFmtId="166" fontId="17" fillId="13" borderId="1" xfId="4" applyNumberFormat="1" applyFont="1" applyFill="1" applyBorder="1" applyAlignment="1">
      <alignment horizontal="center" wrapText="1"/>
    </xf>
    <xf numFmtId="166" fontId="17" fillId="13" borderId="61" xfId="4" applyNumberFormat="1" applyFont="1" applyFill="1" applyBorder="1" applyAlignment="1">
      <alignment horizontal="center" wrapText="1"/>
    </xf>
    <xf numFmtId="166" fontId="17" fillId="13" borderId="17" xfId="4" applyNumberFormat="1" applyFont="1" applyFill="1" applyBorder="1" applyAlignment="1">
      <alignment horizontal="center" wrapText="1"/>
    </xf>
    <xf numFmtId="166" fontId="17" fillId="13" borderId="15" xfId="4" applyNumberFormat="1" applyFont="1" applyFill="1" applyBorder="1" applyAlignment="1">
      <alignment horizontal="center" wrapText="1"/>
    </xf>
    <xf numFmtId="166" fontId="17" fillId="13" borderId="62" xfId="4" applyNumberFormat="1" applyFont="1" applyFill="1" applyBorder="1" applyAlignment="1">
      <alignment horizontal="center" wrapText="1"/>
    </xf>
    <xf numFmtId="0" fontId="17" fillId="13" borderId="61" xfId="0" applyFont="1" applyFill="1" applyBorder="1" applyAlignment="1">
      <alignment horizontal="center" wrapText="1"/>
    </xf>
    <xf numFmtId="0" fontId="17" fillId="13" borderId="18" xfId="0" applyFont="1" applyFill="1" applyBorder="1" applyAlignment="1"/>
    <xf numFmtId="0" fontId="17" fillId="13" borderId="62" xfId="0" applyFont="1" applyFill="1" applyBorder="1" applyAlignment="1">
      <alignment horizontal="center" wrapText="1"/>
    </xf>
    <xf numFmtId="0" fontId="17" fillId="13" borderId="61" xfId="0" applyFont="1" applyFill="1" applyBorder="1" applyAlignment="1">
      <alignment horizontal="left"/>
    </xf>
    <xf numFmtId="0" fontId="17" fillId="13" borderId="17" xfId="0" applyFont="1" applyFill="1" applyBorder="1" applyAlignment="1">
      <alignment horizontal="left"/>
    </xf>
    <xf numFmtId="0" fontId="17" fillId="13" borderId="6" xfId="0" applyFont="1" applyFill="1" applyBorder="1" applyAlignment="1">
      <alignment horizontal="left"/>
    </xf>
    <xf numFmtId="166" fontId="17" fillId="13" borderId="1" xfId="4" applyNumberFormat="1" applyFont="1" applyFill="1" applyBorder="1" applyAlignment="1"/>
    <xf numFmtId="166" fontId="23" fillId="13" borderId="61" xfId="4" applyNumberFormat="1" applyFont="1" applyFill="1" applyBorder="1" applyAlignment="1">
      <alignment horizontal="right" wrapText="1"/>
    </xf>
    <xf numFmtId="166" fontId="23" fillId="13" borderId="17" xfId="4" applyNumberFormat="1" applyFont="1" applyFill="1" applyBorder="1" applyAlignment="1">
      <alignment horizontal="right" wrapText="1"/>
    </xf>
    <xf numFmtId="166" fontId="23" fillId="13" borderId="15" xfId="4" applyNumberFormat="1" applyFont="1" applyFill="1" applyBorder="1" applyAlignment="1">
      <alignment horizontal="right" wrapText="1"/>
    </xf>
    <xf numFmtId="166" fontId="23" fillId="13" borderId="62" xfId="4" applyNumberFormat="1" applyFont="1" applyFill="1" applyBorder="1" applyAlignment="1">
      <alignment horizontal="right" wrapText="1"/>
    </xf>
    <xf numFmtId="0" fontId="17" fillId="13" borderId="61" xfId="0" applyFont="1" applyFill="1" applyBorder="1" applyAlignment="1"/>
    <xf numFmtId="0" fontId="17" fillId="13" borderId="62" xfId="0" applyFont="1" applyFill="1" applyBorder="1" applyAlignment="1"/>
    <xf numFmtId="3" fontId="23" fillId="13" borderId="61" xfId="1" applyNumberFormat="1" applyFont="1" applyFill="1" applyBorder="1" applyAlignment="1">
      <alignment horizontal="right" wrapText="1"/>
    </xf>
    <xf numFmtId="3" fontId="23" fillId="13" borderId="18" xfId="1" applyNumberFormat="1" applyFont="1" applyFill="1" applyBorder="1" applyAlignment="1">
      <alignment horizontal="right" wrapText="1"/>
    </xf>
    <xf numFmtId="3" fontId="23" fillId="13" borderId="62" xfId="1" applyNumberFormat="1" applyFont="1" applyFill="1" applyBorder="1" applyAlignment="1">
      <alignment horizontal="right" wrapText="1"/>
    </xf>
    <xf numFmtId="166" fontId="23" fillId="13" borderId="1" xfId="4" applyNumberFormat="1" applyFont="1" applyFill="1" applyBorder="1" applyAlignment="1">
      <alignment horizontal="center" wrapText="1"/>
    </xf>
    <xf numFmtId="165" fontId="17" fillId="13" borderId="61" xfId="4" applyFont="1" applyFill="1" applyBorder="1" applyAlignment="1">
      <alignment horizontal="center" wrapText="1"/>
    </xf>
    <xf numFmtId="165" fontId="26" fillId="13" borderId="18" xfId="4" applyFont="1" applyFill="1" applyBorder="1" applyAlignment="1">
      <alignment wrapText="1"/>
    </xf>
    <xf numFmtId="165" fontId="17" fillId="13" borderId="1" xfId="4" applyFont="1" applyFill="1" applyBorder="1" applyAlignment="1">
      <alignment horizontal="center" wrapText="1"/>
    </xf>
    <xf numFmtId="165" fontId="17" fillId="13" borderId="17" xfId="4" applyFont="1" applyFill="1" applyBorder="1" applyAlignment="1">
      <alignment horizontal="center" wrapText="1"/>
    </xf>
    <xf numFmtId="165" fontId="17" fillId="13" borderId="15" xfId="4" applyFont="1" applyFill="1" applyBorder="1" applyAlignment="1">
      <alignment horizontal="center" wrapText="1"/>
    </xf>
    <xf numFmtId="165" fontId="17" fillId="13" borderId="62" xfId="4" applyFont="1" applyFill="1" applyBorder="1" applyAlignment="1">
      <alignment horizontal="center" wrapText="1"/>
    </xf>
    <xf numFmtId="166" fontId="17" fillId="13" borderId="18" xfId="4" applyNumberFormat="1" applyFont="1" applyFill="1" applyBorder="1" applyAlignment="1"/>
    <xf numFmtId="165" fontId="17" fillId="13" borderId="61" xfId="4" applyFont="1" applyFill="1" applyBorder="1" applyAlignment="1"/>
    <xf numFmtId="165" fontId="26" fillId="13" borderId="18" xfId="4" applyFont="1" applyFill="1" applyBorder="1" applyAlignment="1"/>
    <xf numFmtId="165" fontId="17" fillId="13" borderId="1" xfId="4" applyFont="1" applyFill="1" applyBorder="1" applyAlignment="1"/>
    <xf numFmtId="165" fontId="17" fillId="13" borderId="17" xfId="4" applyFont="1" applyFill="1" applyBorder="1" applyAlignment="1"/>
    <xf numFmtId="165" fontId="17" fillId="13" borderId="15" xfId="4" applyFont="1" applyFill="1" applyBorder="1" applyAlignment="1"/>
    <xf numFmtId="165" fontId="17" fillId="13" borderId="62" xfId="4" applyFont="1" applyFill="1" applyBorder="1" applyAlignment="1"/>
    <xf numFmtId="166" fontId="17" fillId="13" borderId="61" xfId="4" applyNumberFormat="1" applyFont="1" applyFill="1" applyBorder="1" applyAlignment="1"/>
    <xf numFmtId="166" fontId="17" fillId="13" borderId="62" xfId="4" applyNumberFormat="1" applyFont="1" applyFill="1" applyBorder="1" applyAlignment="1"/>
    <xf numFmtId="165" fontId="23" fillId="13" borderId="61" xfId="4" applyFont="1" applyFill="1" applyBorder="1" applyAlignment="1">
      <alignment horizontal="center" wrapText="1"/>
    </xf>
    <xf numFmtId="165" fontId="22" fillId="13" borderId="18" xfId="4" applyFont="1" applyFill="1" applyBorder="1" applyAlignment="1">
      <alignment wrapText="1"/>
    </xf>
    <xf numFmtId="165" fontId="23" fillId="13" borderId="1" xfId="4" applyFont="1" applyFill="1" applyBorder="1" applyAlignment="1">
      <alignment horizontal="center" wrapText="1"/>
    </xf>
    <xf numFmtId="166" fontId="23" fillId="13" borderId="18" xfId="4" applyNumberFormat="1" applyFont="1" applyFill="1" applyBorder="1" applyAlignment="1">
      <alignment horizontal="right" wrapText="1"/>
    </xf>
    <xf numFmtId="38" fontId="26" fillId="13" borderId="18" xfId="4" applyNumberFormat="1" applyFont="1" applyFill="1" applyBorder="1" applyAlignment="1">
      <alignment wrapText="1"/>
    </xf>
    <xf numFmtId="166" fontId="26" fillId="13" borderId="18" xfId="4" applyNumberFormat="1" applyFont="1" applyFill="1" applyBorder="1" applyAlignment="1">
      <alignment wrapText="1"/>
    </xf>
    <xf numFmtId="166" fontId="26" fillId="13" borderId="18" xfId="4" applyNumberFormat="1" applyFont="1" applyFill="1" applyBorder="1" applyAlignment="1"/>
    <xf numFmtId="166" fontId="17" fillId="13" borderId="17" xfId="4" applyNumberFormat="1" applyFont="1" applyFill="1" applyBorder="1" applyAlignment="1"/>
    <xf numFmtId="166" fontId="17" fillId="13" borderId="15" xfId="4" applyNumberFormat="1" applyFont="1" applyFill="1" applyBorder="1" applyAlignment="1"/>
    <xf numFmtId="166" fontId="23" fillId="13" borderId="61" xfId="4" applyNumberFormat="1" applyFont="1" applyFill="1" applyBorder="1" applyAlignment="1">
      <alignment horizontal="center" wrapText="1"/>
    </xf>
    <xf numFmtId="166" fontId="22" fillId="13" borderId="18" xfId="4" applyNumberFormat="1" applyFont="1" applyFill="1" applyBorder="1" applyAlignment="1">
      <alignment wrapText="1"/>
    </xf>
    <xf numFmtId="38" fontId="26" fillId="13" borderId="18" xfId="4" applyNumberFormat="1" applyFont="1" applyFill="1" applyBorder="1" applyAlignment="1">
      <alignment horizontal="center" wrapText="1"/>
    </xf>
    <xf numFmtId="0" fontId="64" fillId="0" borderId="0" xfId="0" applyFont="1"/>
    <xf numFmtId="0" fontId="34" fillId="7" borderId="49" xfId="2" applyFont="1" applyFill="1" applyBorder="1" applyAlignment="1">
      <alignment horizontal="center" vertical="center" wrapText="1"/>
    </xf>
    <xf numFmtId="0" fontId="34" fillId="7" borderId="6" xfId="2" applyFont="1" applyFill="1" applyBorder="1" applyAlignment="1">
      <alignment horizontal="center" vertical="center" wrapText="1"/>
    </xf>
    <xf numFmtId="0" fontId="34" fillId="7" borderId="48" xfId="2" applyFont="1" applyFill="1" applyBorder="1" applyAlignment="1">
      <alignment horizontal="center" vertical="center" wrapText="1"/>
    </xf>
    <xf numFmtId="0" fontId="4" fillId="0" borderId="21" xfId="2" applyFont="1" applyBorder="1" applyAlignment="1">
      <alignment horizontal="center"/>
    </xf>
    <xf numFmtId="0" fontId="4" fillId="0" borderId="16" xfId="2" applyFont="1" applyBorder="1" applyAlignment="1">
      <alignment horizontal="center"/>
    </xf>
    <xf numFmtId="0" fontId="4" fillId="0" borderId="23" xfId="2" applyFont="1" applyBorder="1" applyAlignment="1">
      <alignment horizontal="center"/>
    </xf>
    <xf numFmtId="0" fontId="54" fillId="0" borderId="17" xfId="2" applyFont="1" applyBorder="1" applyAlignment="1">
      <alignment horizontal="left" vertical="top" wrapText="1"/>
    </xf>
    <xf numFmtId="0" fontId="4" fillId="0" borderId="17" xfId="2" applyFont="1" applyBorder="1" applyAlignment="1">
      <alignment horizontal="left" vertical="top" wrapText="1"/>
    </xf>
    <xf numFmtId="0" fontId="34" fillId="7" borderId="30" xfId="2" applyFont="1" applyFill="1" applyBorder="1" applyAlignment="1">
      <alignment horizontal="center" vertical="center" wrapText="1"/>
    </xf>
    <xf numFmtId="0" fontId="4" fillId="0" borderId="18" xfId="2" applyFont="1" applyFill="1" applyBorder="1" applyAlignment="1">
      <alignment horizontal="left" vertical="center" wrapText="1"/>
    </xf>
    <xf numFmtId="0" fontId="35" fillId="0" borderId="18" xfId="2" applyFont="1" applyBorder="1" applyAlignment="1">
      <alignment horizontal="center" vertical="center" wrapText="1"/>
    </xf>
    <xf numFmtId="0" fontId="2" fillId="0" borderId="45" xfId="2" applyFont="1" applyFill="1" applyBorder="1" applyAlignment="1">
      <alignment horizontal="center" vertical="center"/>
    </xf>
    <xf numFmtId="0" fontId="2" fillId="0" borderId="46" xfId="2" applyFont="1" applyFill="1" applyBorder="1" applyAlignment="1">
      <alignment horizontal="center" vertical="center"/>
    </xf>
    <xf numFmtId="0" fontId="4" fillId="0" borderId="24" xfId="2" applyFont="1" applyFill="1" applyBorder="1" applyAlignment="1">
      <alignment horizontal="left" vertical="top" wrapText="1"/>
    </xf>
    <xf numFmtId="0" fontId="4" fillId="0" borderId="25" xfId="2" applyFont="1" applyFill="1" applyBorder="1" applyAlignment="1">
      <alignment horizontal="left" vertical="top"/>
    </xf>
    <xf numFmtId="0" fontId="4" fillId="0" borderId="24" xfId="2" applyFont="1" applyBorder="1" applyAlignment="1">
      <alignment horizontal="left" vertical="top" wrapText="1"/>
    </xf>
    <xf numFmtId="0" fontId="2" fillId="0" borderId="25" xfId="2" applyFont="1" applyBorder="1" applyAlignment="1">
      <alignment horizontal="left" vertical="top" wrapText="1"/>
    </xf>
    <xf numFmtId="0" fontId="2" fillId="0" borderId="44" xfId="2" applyFont="1" applyFill="1" applyBorder="1" applyAlignment="1">
      <alignment horizontal="left" vertical="center" wrapText="1"/>
    </xf>
    <xf numFmtId="0" fontId="2" fillId="0" borderId="47" xfId="2" applyFont="1" applyFill="1" applyBorder="1" applyAlignment="1">
      <alignment horizontal="left" vertical="center" wrapText="1"/>
    </xf>
    <xf numFmtId="0" fontId="4" fillId="0" borderId="24" xfId="2" applyFont="1" applyFill="1" applyBorder="1" applyAlignment="1">
      <alignment horizontal="left" vertical="center" wrapText="1"/>
    </xf>
    <xf numFmtId="0" fontId="4" fillId="0" borderId="25" xfId="2" applyFont="1" applyFill="1" applyBorder="1" applyAlignment="1">
      <alignment horizontal="left" vertical="center" wrapText="1"/>
    </xf>
    <xf numFmtId="0" fontId="35" fillId="0" borderId="21" xfId="2" applyFont="1" applyBorder="1" applyAlignment="1">
      <alignment horizontal="center" vertical="center"/>
    </xf>
    <xf numFmtId="0" fontId="35" fillId="0" borderId="23" xfId="2" applyFont="1" applyBorder="1" applyAlignment="1">
      <alignment horizontal="center" vertical="center"/>
    </xf>
    <xf numFmtId="0" fontId="2" fillId="0" borderId="44" xfId="2" applyFont="1" applyFill="1" applyBorder="1" applyAlignment="1">
      <alignment horizontal="left" vertical="center"/>
    </xf>
    <xf numFmtId="0" fontId="2" fillId="0" borderId="0" xfId="2" applyFont="1" applyFill="1" applyBorder="1" applyAlignment="1">
      <alignment horizontal="left" vertical="center"/>
    </xf>
    <xf numFmtId="0" fontId="2" fillId="0" borderId="44" xfId="2" applyFont="1" applyBorder="1" applyAlignment="1">
      <alignment horizontal="left" vertical="center" wrapText="1"/>
    </xf>
    <xf numFmtId="0" fontId="2" fillId="0" borderId="0" xfId="2" applyFont="1" applyBorder="1" applyAlignment="1">
      <alignment horizontal="left" vertical="center" wrapText="1"/>
    </xf>
    <xf numFmtId="0" fontId="34" fillId="7" borderId="5" xfId="2" applyFont="1" applyFill="1" applyBorder="1" applyAlignment="1">
      <alignment horizontal="center" vertical="center"/>
    </xf>
    <xf numFmtId="0" fontId="34" fillId="7" borderId="3" xfId="2" applyFont="1" applyFill="1" applyBorder="1" applyAlignment="1">
      <alignment horizontal="center" vertical="center"/>
    </xf>
    <xf numFmtId="0" fontId="34" fillId="7" borderId="7" xfId="2" applyFont="1" applyFill="1" applyBorder="1" applyAlignment="1">
      <alignment horizontal="center" vertical="center"/>
    </xf>
    <xf numFmtId="0" fontId="34" fillId="7" borderId="34" xfId="2" applyFont="1" applyFill="1" applyBorder="1" applyAlignment="1">
      <alignment horizontal="center" vertical="center" wrapText="1"/>
    </xf>
    <xf numFmtId="0" fontId="34" fillId="7" borderId="35" xfId="2" applyFont="1" applyFill="1" applyBorder="1" applyAlignment="1">
      <alignment horizontal="center" vertical="center" wrapText="1"/>
    </xf>
    <xf numFmtId="0" fontId="2" fillId="0" borderId="84" xfId="2" applyFont="1" applyFill="1" applyBorder="1" applyAlignment="1">
      <alignment horizontal="left" vertical="center" wrapText="1"/>
    </xf>
    <xf numFmtId="0" fontId="2" fillId="0" borderId="82" xfId="2" applyFont="1" applyFill="1" applyBorder="1" applyAlignment="1">
      <alignment horizontal="left" vertical="center" wrapText="1"/>
    </xf>
    <xf numFmtId="0" fontId="2" fillId="0" borderId="113" xfId="2" applyFont="1" applyFill="1" applyBorder="1" applyAlignment="1">
      <alignment horizontal="left" vertical="center" wrapText="1"/>
    </xf>
    <xf numFmtId="0" fontId="4" fillId="0" borderId="36" xfId="2" applyFont="1" applyFill="1" applyBorder="1" applyAlignment="1">
      <alignment horizontal="left" vertical="center" wrapText="1"/>
    </xf>
    <xf numFmtId="0" fontId="2" fillId="0" borderId="37" xfId="2" applyFont="1" applyFill="1" applyBorder="1" applyAlignment="1">
      <alignment horizontal="left" vertical="center" wrapText="1"/>
    </xf>
    <xf numFmtId="0" fontId="17" fillId="4" borderId="58" xfId="0" applyFont="1" applyFill="1" applyBorder="1" applyAlignment="1">
      <alignment vertical="center"/>
    </xf>
    <xf numFmtId="0" fontId="22" fillId="0" borderId="116" xfId="0" applyFont="1" applyBorder="1" applyAlignment="1">
      <alignment vertical="center"/>
    </xf>
    <xf numFmtId="0" fontId="17" fillId="4" borderId="69" xfId="0" applyFont="1" applyFill="1" applyBorder="1" applyAlignment="1">
      <alignment vertical="center"/>
    </xf>
    <xf numFmtId="0" fontId="22" fillId="0" borderId="119" xfId="0" applyFont="1" applyBorder="1" applyAlignment="1">
      <alignment vertical="center"/>
    </xf>
    <xf numFmtId="0" fontId="57" fillId="4" borderId="69" xfId="0" applyFont="1" applyFill="1" applyBorder="1" applyAlignment="1">
      <alignment vertical="center"/>
    </xf>
    <xf numFmtId="0" fontId="57" fillId="4" borderId="58" xfId="0" applyFont="1" applyFill="1" applyBorder="1" applyAlignment="1">
      <alignment vertical="center"/>
    </xf>
    <xf numFmtId="0" fontId="17" fillId="4" borderId="38" xfId="2" applyFont="1" applyFill="1" applyBorder="1" applyAlignment="1">
      <alignment horizontal="center" vertical="center" wrapText="1"/>
    </xf>
    <xf numFmtId="0" fontId="22" fillId="0" borderId="43" xfId="0" applyFont="1" applyBorder="1" applyAlignment="1">
      <alignment horizontal="center" vertical="center" wrapText="1"/>
    </xf>
    <xf numFmtId="0" fontId="22" fillId="0" borderId="35" xfId="0" applyFont="1" applyBorder="1" applyAlignment="1">
      <alignment horizontal="center" vertical="center" wrapText="1"/>
    </xf>
    <xf numFmtId="0" fontId="17" fillId="4" borderId="53" xfId="2" applyFont="1" applyFill="1" applyBorder="1" applyAlignment="1">
      <alignment horizontal="center" vertical="center" wrapText="1"/>
    </xf>
    <xf numFmtId="0" fontId="22" fillId="0" borderId="3" xfId="0" applyFont="1" applyBorder="1" applyAlignment="1">
      <alignment vertical="center" wrapText="1"/>
    </xf>
    <xf numFmtId="0" fontId="22" fillId="0" borderId="7" xfId="0" applyFont="1" applyBorder="1" applyAlignment="1">
      <alignment vertical="center" wrapText="1"/>
    </xf>
    <xf numFmtId="0" fontId="22" fillId="4" borderId="115" xfId="0" applyFont="1" applyFill="1" applyBorder="1" applyAlignment="1">
      <alignment vertical="center" wrapText="1"/>
    </xf>
    <xf numFmtId="0" fontId="17" fillId="4" borderId="5" xfId="2" applyFont="1" applyFill="1" applyBorder="1" applyAlignment="1">
      <alignment horizontal="center" vertical="center" wrapText="1"/>
    </xf>
    <xf numFmtId="0" fontId="57" fillId="0" borderId="27" xfId="0" applyFont="1" applyFill="1" applyBorder="1" applyAlignment="1">
      <alignment horizontal="lef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57" fillId="0" borderId="0" xfId="2" applyFont="1" applyAlignment="1">
      <alignment horizontal="lef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17" fillId="4" borderId="123" xfId="2" applyFont="1" applyFill="1" applyBorder="1" applyAlignment="1">
      <alignment horizontal="center" vertical="center" wrapText="1"/>
    </xf>
    <xf numFmtId="0" fontId="22" fillId="0" borderId="50" xfId="0" applyFont="1" applyBorder="1" applyAlignment="1">
      <alignment vertical="center" wrapText="1"/>
    </xf>
    <xf numFmtId="0" fontId="22" fillId="0" borderId="125" xfId="0" applyFont="1" applyBorder="1" applyAlignment="1">
      <alignment vertical="center" wrapText="1"/>
    </xf>
    <xf numFmtId="0" fontId="17" fillId="4" borderId="124" xfId="2" applyFont="1" applyFill="1" applyBorder="1" applyAlignment="1">
      <alignment horizontal="center" vertical="center" wrapText="1"/>
    </xf>
    <xf numFmtId="0" fontId="22" fillId="0" borderId="51" xfId="0" applyFont="1" applyBorder="1" applyAlignment="1">
      <alignment vertical="center" wrapText="1"/>
    </xf>
    <xf numFmtId="0" fontId="22" fillId="0" borderId="86" xfId="0" applyFont="1" applyBorder="1" applyAlignment="1">
      <alignment vertical="center" wrapText="1"/>
    </xf>
    <xf numFmtId="0" fontId="17" fillId="4" borderId="96" xfId="2" applyFont="1" applyFill="1" applyBorder="1" applyAlignment="1">
      <alignment horizontal="center" vertical="center" wrapText="1"/>
    </xf>
    <xf numFmtId="0" fontId="22" fillId="0" borderId="52" xfId="0" applyFont="1" applyBorder="1" applyAlignment="1">
      <alignment vertical="center" wrapText="1"/>
    </xf>
    <xf numFmtId="0" fontId="22" fillId="0" borderId="87" xfId="0" applyFont="1" applyBorder="1" applyAlignment="1">
      <alignment vertical="center" wrapText="1"/>
    </xf>
    <xf numFmtId="0" fontId="57" fillId="4" borderId="80" xfId="2" applyFont="1" applyFill="1" applyBorder="1" applyAlignment="1">
      <alignment horizontal="center" vertical="center" wrapText="1"/>
    </xf>
    <xf numFmtId="0" fontId="22" fillId="0" borderId="2" xfId="0" applyFont="1" applyBorder="1" applyAlignment="1">
      <alignment vertical="center" wrapText="1"/>
    </xf>
    <xf numFmtId="0" fontId="22" fillId="0" borderId="114" xfId="0" applyFont="1" applyBorder="1" applyAlignment="1">
      <alignment vertical="center" wrapText="1"/>
    </xf>
    <xf numFmtId="0" fontId="22" fillId="5" borderId="36"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22" fillId="5" borderId="25" xfId="2" applyFont="1" applyFill="1" applyBorder="1" applyAlignment="1">
      <alignment horizontal="center" vertical="center" wrapText="1"/>
    </xf>
    <xf numFmtId="0" fontId="26" fillId="4" borderId="42" xfId="2" applyFont="1" applyFill="1" applyBorder="1" applyAlignment="1">
      <alignment horizontal="center" vertical="top" wrapText="1"/>
    </xf>
    <xf numFmtId="0" fontId="26" fillId="4" borderId="15" xfId="2" applyFont="1" applyFill="1" applyBorder="1" applyAlignment="1">
      <alignment horizontal="center" vertical="top" wrapText="1"/>
    </xf>
    <xf numFmtId="0" fontId="22" fillId="4" borderId="36" xfId="2" applyFont="1" applyFill="1" applyBorder="1" applyAlignment="1">
      <alignment horizontal="center" vertical="center" wrapText="1"/>
    </xf>
    <xf numFmtId="0" fontId="22" fillId="4" borderId="18" xfId="2" applyFont="1" applyFill="1" applyBorder="1" applyAlignment="1">
      <alignment horizontal="center" vertical="center" wrapText="1"/>
    </xf>
    <xf numFmtId="0" fontId="26" fillId="4" borderId="30" xfId="2" applyFont="1" applyFill="1" applyBorder="1" applyAlignment="1">
      <alignment horizontal="center" vertical="top" wrapText="1"/>
    </xf>
    <xf numFmtId="0" fontId="26" fillId="4" borderId="6" xfId="2" applyFont="1" applyFill="1" applyBorder="1" applyAlignment="1">
      <alignment horizontal="center" vertical="top" wrapText="1"/>
    </xf>
    <xf numFmtId="0" fontId="22" fillId="5" borderId="36" xfId="2" applyFont="1" applyFill="1" applyBorder="1" applyAlignment="1">
      <alignment horizontal="center" vertical="center"/>
    </xf>
    <xf numFmtId="0" fontId="22" fillId="5" borderId="18" xfId="2" applyFont="1" applyFill="1" applyBorder="1" applyAlignment="1">
      <alignment horizontal="center" vertical="center"/>
    </xf>
    <xf numFmtId="0" fontId="22" fillId="5" borderId="25" xfId="2" applyFont="1" applyFill="1" applyBorder="1" applyAlignment="1">
      <alignment horizontal="center" vertical="center"/>
    </xf>
    <xf numFmtId="0" fontId="22" fillId="5" borderId="27" xfId="2" applyFont="1" applyFill="1" applyBorder="1" applyAlignment="1">
      <alignment horizontal="left" vertical="top" wrapText="1"/>
    </xf>
    <xf numFmtId="0" fontId="22" fillId="5" borderId="37" xfId="2" applyFont="1" applyFill="1" applyBorder="1" applyAlignment="1">
      <alignment horizontal="left" vertical="top" wrapText="1"/>
    </xf>
    <xf numFmtId="0" fontId="22" fillId="5" borderId="29" xfId="2" applyFont="1" applyFill="1" applyBorder="1" applyAlignment="1">
      <alignment horizontal="left" vertical="top" wrapText="1"/>
    </xf>
    <xf numFmtId="0" fontId="22" fillId="5" borderId="46" xfId="2" applyFont="1" applyFill="1" applyBorder="1" applyAlignment="1">
      <alignment horizontal="left" vertical="top" wrapText="1"/>
    </xf>
    <xf numFmtId="0" fontId="22" fillId="5" borderId="34" xfId="2" applyFont="1" applyFill="1" applyBorder="1" applyAlignment="1">
      <alignment horizontal="left" vertical="center" wrapText="1"/>
    </xf>
    <xf numFmtId="0" fontId="22" fillId="5" borderId="35" xfId="2" applyFont="1" applyFill="1" applyBorder="1" applyAlignment="1">
      <alignment horizontal="left" vertical="center" wrapText="1"/>
    </xf>
    <xf numFmtId="0" fontId="41" fillId="4" borderId="36" xfId="0" applyFont="1" applyFill="1" applyBorder="1" applyAlignment="1">
      <alignment horizontal="left" vertical="center" wrapText="1"/>
    </xf>
    <xf numFmtId="0" fontId="41" fillId="4" borderId="18" xfId="0" applyFont="1" applyFill="1" applyBorder="1" applyAlignment="1">
      <alignment horizontal="left" vertical="center" wrapText="1"/>
    </xf>
    <xf numFmtId="0" fontId="23" fillId="4" borderId="36" xfId="2" applyFont="1" applyFill="1" applyBorder="1" applyAlignment="1">
      <alignment horizontal="center"/>
    </xf>
    <xf numFmtId="0" fontId="23" fillId="4" borderId="18" xfId="2" applyFont="1" applyFill="1" applyBorder="1" applyAlignment="1">
      <alignment horizontal="center"/>
    </xf>
    <xf numFmtId="0" fontId="23" fillId="4" borderId="25" xfId="2" applyFont="1" applyFill="1" applyBorder="1" applyAlignment="1">
      <alignment horizontal="center"/>
    </xf>
    <xf numFmtId="0" fontId="25" fillId="5" borderId="39" xfId="2" applyFont="1" applyFill="1" applyBorder="1" applyAlignment="1">
      <alignment horizontal="center" vertical="center" wrapText="1"/>
    </xf>
    <xf numFmtId="0" fontId="25" fillId="5" borderId="40" xfId="2" applyFont="1" applyFill="1" applyBorder="1" applyAlignment="1">
      <alignment horizontal="center" vertical="center" wrapText="1"/>
    </xf>
    <xf numFmtId="0" fontId="41" fillId="4" borderId="21" xfId="0" applyFont="1" applyFill="1" applyBorder="1" applyAlignment="1">
      <alignment horizontal="center" vertical="center" wrapText="1"/>
    </xf>
    <xf numFmtId="0" fontId="41" fillId="4" borderId="23" xfId="0" applyFont="1" applyFill="1" applyBorder="1" applyAlignment="1">
      <alignment horizontal="center" vertical="center" wrapText="1"/>
    </xf>
    <xf numFmtId="0" fontId="41" fillId="4" borderId="24" xfId="0" applyFont="1" applyFill="1" applyBorder="1" applyAlignment="1">
      <alignment horizontal="center" vertical="center" wrapText="1"/>
    </xf>
    <xf numFmtId="0" fontId="41" fillId="4" borderId="25" xfId="0" applyFont="1" applyFill="1" applyBorder="1" applyAlignment="1">
      <alignment horizontal="center" vertical="center" wrapText="1"/>
    </xf>
    <xf numFmtId="0" fontId="24" fillId="5" borderId="36" xfId="2" applyFont="1" applyFill="1" applyBorder="1" applyAlignment="1">
      <alignment horizontal="center" vertical="center" wrapText="1"/>
    </xf>
    <xf numFmtId="0" fontId="24" fillId="5" borderId="18" xfId="2" applyFont="1" applyFill="1" applyBorder="1" applyAlignment="1">
      <alignment horizontal="center" vertical="center" wrapText="1"/>
    </xf>
    <xf numFmtId="0" fontId="24" fillId="5" borderId="25" xfId="2" applyFont="1" applyFill="1" applyBorder="1" applyAlignment="1">
      <alignment horizontal="center" vertical="center" wrapText="1"/>
    </xf>
    <xf numFmtId="0" fontId="17" fillId="4" borderId="5" xfId="2" applyFont="1" applyFill="1" applyBorder="1" applyAlignment="1">
      <alignment horizontal="center" vertical="center"/>
    </xf>
    <xf numFmtId="0" fontId="17" fillId="4" borderId="3" xfId="2" applyFont="1" applyFill="1" applyBorder="1" applyAlignment="1">
      <alignment horizontal="center" vertical="center"/>
    </xf>
    <xf numFmtId="0" fontId="17" fillId="4" borderId="7" xfId="2" applyFont="1" applyFill="1" applyBorder="1" applyAlignment="1">
      <alignment horizontal="center" vertical="center"/>
    </xf>
    <xf numFmtId="0" fontId="17" fillId="4" borderId="30" xfId="2" applyFont="1" applyFill="1" applyBorder="1" applyAlignment="1">
      <alignment horizontal="center" vertical="center" wrapText="1"/>
    </xf>
    <xf numFmtId="0" fontId="17" fillId="4" borderId="8" xfId="2" applyFont="1" applyFill="1" applyBorder="1" applyAlignment="1">
      <alignment horizontal="center" vertical="center" wrapText="1"/>
    </xf>
    <xf numFmtId="0" fontId="17" fillId="4" borderId="3" xfId="2" applyFont="1" applyFill="1" applyBorder="1" applyAlignment="1">
      <alignment horizontal="center" vertical="center" wrapText="1"/>
    </xf>
    <xf numFmtId="0" fontId="17" fillId="4" borderId="7" xfId="2" applyFont="1" applyFill="1" applyBorder="1" applyAlignment="1">
      <alignment horizontal="center" vertical="center" wrapText="1"/>
    </xf>
    <xf numFmtId="0" fontId="49" fillId="4" borderId="5" xfId="0" applyFont="1" applyFill="1" applyBorder="1" applyAlignment="1">
      <alignment horizontal="center" vertical="center" wrapText="1"/>
    </xf>
    <xf numFmtId="0" fontId="49" fillId="4" borderId="3" xfId="0" applyFont="1" applyFill="1" applyBorder="1" applyAlignment="1">
      <alignment horizontal="center" vertical="center" wrapText="1"/>
    </xf>
    <xf numFmtId="0" fontId="49" fillId="4" borderId="7" xfId="0" applyFont="1" applyFill="1" applyBorder="1" applyAlignment="1">
      <alignment horizontal="center" vertical="center" wrapText="1"/>
    </xf>
    <xf numFmtId="0" fontId="17" fillId="4" borderId="31" xfId="2" applyFont="1" applyFill="1" applyBorder="1" applyAlignment="1">
      <alignment horizontal="center" vertical="center" wrapText="1"/>
    </xf>
    <xf numFmtId="0" fontId="17" fillId="4" borderId="32" xfId="2" applyFont="1" applyFill="1" applyBorder="1" applyAlignment="1">
      <alignment horizontal="center" vertical="center" wrapText="1"/>
    </xf>
    <xf numFmtId="0" fontId="50" fillId="4" borderId="5" xfId="0" applyFont="1" applyFill="1" applyBorder="1" applyAlignment="1">
      <alignment horizontal="center" vertical="center" wrapText="1"/>
    </xf>
    <xf numFmtId="0" fontId="50" fillId="4" borderId="3" xfId="0" applyFont="1" applyFill="1" applyBorder="1" applyAlignment="1">
      <alignment horizontal="center" vertical="center" wrapText="1"/>
    </xf>
    <xf numFmtId="0" fontId="50" fillId="4" borderId="7" xfId="0" applyFont="1" applyFill="1" applyBorder="1" applyAlignment="1">
      <alignment horizontal="center" vertical="center" wrapText="1"/>
    </xf>
    <xf numFmtId="0" fontId="17" fillId="4" borderId="96" xfId="0" applyFont="1" applyFill="1" applyBorder="1" applyAlignment="1">
      <alignment horizontal="center" vertical="center" wrapText="1"/>
    </xf>
    <xf numFmtId="0" fontId="1" fillId="4" borderId="52" xfId="0" applyFont="1" applyFill="1" applyBorder="1" applyAlignment="1">
      <alignment vertical="center" wrapText="1"/>
    </xf>
    <xf numFmtId="0" fontId="1" fillId="4" borderId="87" xfId="0" applyFont="1" applyFill="1" applyBorder="1" applyAlignment="1">
      <alignment vertical="center" wrapText="1"/>
    </xf>
    <xf numFmtId="0" fontId="17" fillId="4" borderId="75" xfId="0" applyFont="1" applyFill="1" applyBorder="1" applyAlignment="1">
      <alignment horizontal="center" vertical="center" wrapText="1"/>
    </xf>
    <xf numFmtId="0" fontId="1" fillId="4" borderId="76" xfId="0" applyFont="1" applyFill="1" applyBorder="1" applyAlignment="1">
      <alignment horizontal="center" vertical="center" wrapText="1"/>
    </xf>
    <xf numFmtId="0" fontId="1" fillId="4" borderId="77" xfId="0" applyFont="1" applyFill="1" applyBorder="1" applyAlignment="1">
      <alignment horizontal="center" vertical="center" wrapText="1"/>
    </xf>
    <xf numFmtId="0" fontId="22" fillId="0" borderId="0" xfId="0" applyFont="1" applyAlignment="1">
      <alignment horizontal="left" vertical="center"/>
    </xf>
    <xf numFmtId="0" fontId="22" fillId="0" borderId="1" xfId="0" applyFont="1" applyBorder="1" applyAlignment="1">
      <alignment horizontal="left" vertical="center"/>
    </xf>
    <xf numFmtId="0" fontId="22" fillId="0" borderId="0" xfId="0" applyFont="1" applyAlignment="1">
      <alignment horizontal="left" vertical="center" wrapText="1"/>
    </xf>
    <xf numFmtId="0" fontId="22" fillId="0" borderId="1" xfId="0" applyFont="1" applyBorder="1" applyAlignment="1">
      <alignment horizontal="left" vertical="center" wrapText="1"/>
    </xf>
    <xf numFmtId="3" fontId="17" fillId="4" borderId="126" xfId="1" applyNumberFormat="1" applyFont="1" applyFill="1" applyBorder="1" applyAlignment="1">
      <alignment horizontal="center" vertical="center" wrapText="1"/>
    </xf>
    <xf numFmtId="0" fontId="1" fillId="0" borderId="61" xfId="0" applyFont="1" applyBorder="1" applyAlignment="1">
      <alignment vertical="center" wrapText="1"/>
    </xf>
    <xf numFmtId="0" fontId="1" fillId="0" borderId="116" xfId="0" applyFont="1" applyBorder="1" applyAlignment="1">
      <alignment vertical="center" wrapText="1"/>
    </xf>
    <xf numFmtId="3" fontId="26" fillId="4" borderId="36" xfId="1" applyNumberFormat="1" applyFont="1" applyFill="1" applyBorder="1" applyAlignment="1">
      <alignment horizontal="center" vertical="center" wrapText="1"/>
    </xf>
    <xf numFmtId="0" fontId="1" fillId="0" borderId="18" xfId="0" applyFont="1" applyBorder="1" applyAlignment="1">
      <alignment vertical="center" wrapText="1"/>
    </xf>
    <xf numFmtId="0" fontId="1" fillId="0" borderId="117" xfId="0" applyFont="1" applyBorder="1" applyAlignment="1">
      <alignment vertical="center" wrapText="1"/>
    </xf>
    <xf numFmtId="3" fontId="17" fillId="4" borderId="127" xfId="1" applyNumberFormat="1" applyFont="1" applyFill="1" applyBorder="1" applyAlignment="1">
      <alignment horizontal="center" vertical="center" wrapText="1"/>
    </xf>
    <xf numFmtId="0" fontId="1" fillId="0" borderId="62" xfId="0" applyFont="1" applyBorder="1" applyAlignment="1">
      <alignment vertical="center" wrapText="1"/>
    </xf>
    <xf numFmtId="0" fontId="1" fillId="0" borderId="118" xfId="0" applyFont="1" applyBorder="1" applyAlignment="1">
      <alignment vertical="center" wrapText="1"/>
    </xf>
    <xf numFmtId="0" fontId="17" fillId="4" borderId="53"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10" xfId="0" applyFill="1" applyBorder="1" applyAlignment="1">
      <alignment horizontal="center" vertical="center" wrapText="1"/>
    </xf>
    <xf numFmtId="0" fontId="17" fillId="4" borderId="123" xfId="0" applyFont="1" applyFill="1" applyBorder="1" applyAlignment="1">
      <alignment horizontal="center" vertical="center" wrapText="1"/>
    </xf>
    <xf numFmtId="0" fontId="1" fillId="0" borderId="50" xfId="0" applyFont="1" applyBorder="1" applyAlignment="1">
      <alignment vertical="center" wrapText="1"/>
    </xf>
    <xf numFmtId="0" fontId="1" fillId="0" borderId="125" xfId="0" applyFont="1" applyBorder="1" applyAlignment="1">
      <alignment vertical="center" wrapText="1"/>
    </xf>
    <xf numFmtId="0" fontId="17" fillId="4" borderId="124" xfId="0" applyFont="1" applyFill="1" applyBorder="1" applyAlignment="1">
      <alignment horizontal="center" vertical="center" wrapText="1"/>
    </xf>
    <xf numFmtId="0" fontId="1" fillId="4" borderId="51" xfId="0" applyFont="1" applyFill="1" applyBorder="1" applyAlignment="1">
      <alignment vertical="center" wrapText="1"/>
    </xf>
    <xf numFmtId="0" fontId="1" fillId="4" borderId="86" xfId="0" applyFont="1" applyFill="1" applyBorder="1" applyAlignment="1">
      <alignment vertical="center" wrapText="1"/>
    </xf>
    <xf numFmtId="0" fontId="0" fillId="0" borderId="116" xfId="0" applyBorder="1" applyAlignment="1">
      <alignment vertical="center"/>
    </xf>
    <xf numFmtId="0" fontId="0" fillId="0" borderId="119" xfId="0" applyBorder="1" applyAlignment="1">
      <alignment vertical="center"/>
    </xf>
    <xf numFmtId="9" fontId="17" fillId="4" borderId="58" xfId="6" applyFont="1" applyFill="1" applyBorder="1" applyAlignment="1">
      <alignment vertical="center"/>
    </xf>
    <xf numFmtId="9" fontId="0" fillId="0" borderId="116" xfId="6" applyFont="1" applyBorder="1" applyAlignment="1">
      <alignment vertical="center"/>
    </xf>
    <xf numFmtId="9" fontId="26" fillId="4" borderId="59" xfId="6" applyFont="1" applyFill="1" applyBorder="1" applyAlignment="1">
      <alignment vertical="center"/>
    </xf>
    <xf numFmtId="0" fontId="0" fillId="0" borderId="117" xfId="0" applyBorder="1" applyAlignment="1"/>
    <xf numFmtId="9" fontId="17" fillId="9" borderId="60" xfId="6" applyFont="1" applyFill="1" applyBorder="1" applyAlignment="1">
      <alignment vertical="center"/>
    </xf>
    <xf numFmtId="9" fontId="0" fillId="9" borderId="118" xfId="6" applyFont="1" applyFill="1" applyBorder="1" applyAlignment="1"/>
    <xf numFmtId="3" fontId="17" fillId="4" borderId="53" xfId="1" applyNumberFormat="1" applyFont="1" applyFill="1" applyBorder="1" applyAlignment="1">
      <alignment horizontal="center" vertical="center" wrapText="1"/>
    </xf>
    <xf numFmtId="0" fontId="0" fillId="4" borderId="7" xfId="0" applyFill="1" applyBorder="1" applyAlignment="1">
      <alignment horizontal="center" vertical="center" wrapText="1"/>
    </xf>
    <xf numFmtId="0" fontId="17" fillId="4" borderId="5" xfId="0" applyFont="1" applyFill="1" applyBorder="1" applyAlignment="1">
      <alignment horizontal="center" vertical="center" wrapText="1"/>
    </xf>
    <xf numFmtId="0" fontId="0" fillId="0" borderId="61" xfId="0" applyBorder="1" applyAlignment="1">
      <alignment vertical="center" wrapText="1"/>
    </xf>
    <xf numFmtId="0" fontId="0" fillId="0" borderId="116" xfId="0" applyBorder="1" applyAlignment="1">
      <alignment vertical="center" wrapText="1"/>
    </xf>
    <xf numFmtId="0" fontId="0" fillId="0" borderId="18" xfId="0" applyBorder="1" applyAlignment="1">
      <alignment vertical="center" wrapText="1"/>
    </xf>
    <xf numFmtId="0" fontId="0" fillId="0" borderId="117" xfId="0" applyBorder="1" applyAlignment="1">
      <alignment vertical="center" wrapText="1"/>
    </xf>
    <xf numFmtId="0" fontId="0" fillId="0" borderId="62" xfId="0" applyBorder="1" applyAlignment="1">
      <alignment vertical="center" wrapText="1"/>
    </xf>
    <xf numFmtId="0" fontId="0" fillId="0" borderId="118" xfId="0" applyBorder="1" applyAlignment="1">
      <alignment vertical="center" wrapText="1"/>
    </xf>
    <xf numFmtId="0" fontId="17" fillId="4" borderId="76" xfId="0" applyFont="1" applyFill="1" applyBorder="1" applyAlignment="1">
      <alignment horizontal="center" vertical="center" wrapText="1"/>
    </xf>
    <xf numFmtId="0" fontId="0" fillId="4" borderId="76" xfId="0" applyFill="1" applyBorder="1" applyAlignment="1">
      <alignment horizontal="center" vertical="center" wrapText="1"/>
    </xf>
    <xf numFmtId="0" fontId="0" fillId="4" borderId="77" xfId="0" applyFill="1" applyBorder="1" applyAlignment="1">
      <alignment horizontal="center" vertical="center" wrapText="1"/>
    </xf>
    <xf numFmtId="0" fontId="17" fillId="4" borderId="105" xfId="0" applyFont="1" applyFill="1" applyBorder="1" applyAlignment="1">
      <alignment horizontal="center" vertical="center" wrapText="1"/>
    </xf>
    <xf numFmtId="0" fontId="0" fillId="4" borderId="105" xfId="0" applyFill="1" applyBorder="1" applyAlignment="1">
      <alignment vertical="center" wrapText="1"/>
    </xf>
    <xf numFmtId="0" fontId="17" fillId="4" borderId="51" xfId="0" applyFont="1" applyFill="1" applyBorder="1" applyAlignment="1">
      <alignment horizontal="center" vertical="center" wrapText="1"/>
    </xf>
    <xf numFmtId="0" fontId="0" fillId="4" borderId="51" xfId="0" applyFill="1" applyBorder="1" applyAlignment="1">
      <alignment vertical="center" wrapText="1"/>
    </xf>
    <xf numFmtId="0" fontId="17" fillId="4" borderId="134" xfId="0" applyFont="1" applyFill="1" applyBorder="1" applyAlignment="1">
      <alignment horizontal="center" vertical="center" wrapText="1"/>
    </xf>
    <xf numFmtId="0" fontId="0" fillId="4" borderId="134" xfId="0" applyFill="1" applyBorder="1" applyAlignment="1">
      <alignment vertical="center" wrapText="1"/>
    </xf>
    <xf numFmtId="0" fontId="58" fillId="8" borderId="128" xfId="0" applyFont="1" applyFill="1" applyBorder="1" applyAlignment="1">
      <alignment horizontal="center" vertical="center" wrapText="1"/>
    </xf>
    <xf numFmtId="0" fontId="6" fillId="8" borderId="130" xfId="0" applyFont="1" applyFill="1" applyBorder="1" applyAlignment="1">
      <alignment horizontal="center" vertical="center" wrapText="1"/>
    </xf>
    <xf numFmtId="0" fontId="0" fillId="0" borderId="130" xfId="0" applyBorder="1" applyAlignment="1">
      <alignment horizontal="center" wrapText="1"/>
    </xf>
    <xf numFmtId="0" fontId="0" fillId="0" borderId="132" xfId="0" applyBorder="1" applyAlignment="1">
      <alignment horizontal="center" wrapText="1"/>
    </xf>
    <xf numFmtId="0" fontId="58" fillId="8" borderId="129" xfId="0" applyFont="1" applyFill="1" applyBorder="1" applyAlignment="1">
      <alignment horizontal="center" vertical="center" wrapText="1"/>
    </xf>
    <xf numFmtId="0" fontId="6" fillId="8" borderId="131" xfId="0" applyFont="1" applyFill="1" applyBorder="1" applyAlignment="1">
      <alignment horizontal="center" vertical="center" wrapText="1"/>
    </xf>
    <xf numFmtId="0" fontId="0" fillId="0" borderId="131" xfId="0" applyBorder="1" applyAlignment="1">
      <alignment horizontal="center" wrapText="1"/>
    </xf>
    <xf numFmtId="0" fontId="0" fillId="0" borderId="133" xfId="0" applyBorder="1" applyAlignment="1">
      <alignment horizontal="center" wrapText="1"/>
    </xf>
    <xf numFmtId="0" fontId="11" fillId="0" borderId="27" xfId="0" applyFont="1" applyBorder="1" applyAlignment="1">
      <alignment horizontal="left" vertical="center" wrapText="1"/>
    </xf>
    <xf numFmtId="0" fontId="11" fillId="0" borderId="0" xfId="0" applyFont="1" applyBorder="1" applyAlignment="1">
      <alignment horizontal="left" vertical="center" wrapText="1"/>
    </xf>
    <xf numFmtId="0" fontId="10" fillId="0" borderId="27" xfId="0" applyFont="1" applyBorder="1" applyAlignment="1">
      <alignment horizontal="left" vertical="center" wrapText="1"/>
    </xf>
    <xf numFmtId="0" fontId="10" fillId="0" borderId="0" xfId="0" applyFont="1" applyBorder="1" applyAlignment="1">
      <alignment horizontal="left" vertical="center" wrapText="1"/>
    </xf>
  </cellXfs>
  <cellStyles count="7">
    <cellStyle name="Comma" xfId="4" builtinId="3"/>
    <cellStyle name="Currency" xfId="1" builtinId="4"/>
    <cellStyle name="Hyperlink 2" xfId="3" xr:uid="{00000000-0005-0000-0000-000002000000}"/>
    <cellStyle name="Normal" xfId="0" builtinId="0"/>
    <cellStyle name="Normal 2" xfId="2" xr:uid="{00000000-0005-0000-0000-000004000000}"/>
    <cellStyle name="Percent" xfId="6" builtinId="5"/>
    <cellStyle name="Percent 2" xfId="5" xr:uid="{00000000-0005-0000-0000-000006000000}"/>
  </cellStyles>
  <dxfs count="0"/>
  <tableStyles count="0" defaultTableStyle="TableStyleMedium2" defaultPivotStyle="PivotStyleLight16"/>
  <colors>
    <mruColors>
      <color rgb="FFC5D9F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249977111117893"/>
    <pageSetUpPr fitToPage="1"/>
  </sheetPr>
  <dimension ref="A1:F29"/>
  <sheetViews>
    <sheetView showGridLines="0" zoomScale="70" zoomScaleNormal="70" workbookViewId="0">
      <selection activeCell="D7" sqref="D7:D11"/>
    </sheetView>
  </sheetViews>
  <sheetFormatPr defaultColWidth="9.1796875" defaultRowHeight="15.5" x14ac:dyDescent="0.35"/>
  <cols>
    <col min="1" max="1" width="23.1796875" style="29" bestFit="1" customWidth="1"/>
    <col min="2" max="2" width="35.1796875" style="29" customWidth="1"/>
    <col min="3" max="3" width="72.1796875" style="29" customWidth="1"/>
    <col min="4" max="4" width="69.81640625" style="29" customWidth="1"/>
    <col min="5" max="5" width="75.1796875" style="29" customWidth="1"/>
    <col min="6" max="16384" width="9.1796875" style="29"/>
  </cols>
  <sheetData>
    <row r="1" spans="1:6" ht="16" thickBot="1" x14ac:dyDescent="0.4">
      <c r="A1" s="536" t="s">
        <v>96</v>
      </c>
      <c r="B1" s="537"/>
      <c r="C1" s="537"/>
      <c r="D1" s="537"/>
      <c r="E1" s="538"/>
    </row>
    <row r="2" spans="1:6" ht="16" thickBot="1" x14ac:dyDescent="0.4">
      <c r="A2" s="539" t="s">
        <v>97</v>
      </c>
      <c r="B2" s="540"/>
      <c r="C2" s="33" t="s">
        <v>101</v>
      </c>
      <c r="D2" s="59" t="s">
        <v>102</v>
      </c>
      <c r="E2" s="34" t="s">
        <v>19</v>
      </c>
    </row>
    <row r="3" spans="1:6" ht="31.5" thickBot="1" x14ac:dyDescent="0.4">
      <c r="A3" s="517" t="s">
        <v>31</v>
      </c>
      <c r="B3" s="541" t="s">
        <v>222</v>
      </c>
      <c r="C3" s="544" t="s">
        <v>138</v>
      </c>
      <c r="D3" s="60" t="s">
        <v>226</v>
      </c>
      <c r="E3" s="133" t="s">
        <v>280</v>
      </c>
    </row>
    <row r="4" spans="1:6" ht="16.5" thickTop="1" thickBot="1" x14ac:dyDescent="0.4">
      <c r="A4" s="510"/>
      <c r="B4" s="542"/>
      <c r="C4" s="518"/>
      <c r="D4" s="50" t="s">
        <v>227</v>
      </c>
      <c r="E4" s="134" t="s">
        <v>21</v>
      </c>
    </row>
    <row r="5" spans="1:6" ht="60.65" customHeight="1" thickTop="1" x14ac:dyDescent="0.35">
      <c r="A5" s="510"/>
      <c r="B5" s="543"/>
      <c r="C5" s="518"/>
      <c r="D5" s="176"/>
      <c r="E5" s="177" t="s">
        <v>104</v>
      </c>
    </row>
    <row r="6" spans="1:6" ht="62" x14ac:dyDescent="0.35">
      <c r="A6" s="178"/>
      <c r="B6" s="179" t="s">
        <v>314</v>
      </c>
      <c r="C6" s="180"/>
      <c r="D6" s="180" t="s">
        <v>315</v>
      </c>
      <c r="E6" s="181"/>
    </row>
    <row r="7" spans="1:6" x14ac:dyDescent="0.35">
      <c r="A7" s="509" t="s">
        <v>281</v>
      </c>
      <c r="B7" s="545"/>
      <c r="C7" s="518" t="s">
        <v>139</v>
      </c>
      <c r="D7" s="519"/>
      <c r="E7" s="135" t="s">
        <v>103</v>
      </c>
    </row>
    <row r="8" spans="1:6" ht="31" x14ac:dyDescent="0.35">
      <c r="A8" s="510"/>
      <c r="B8" s="545"/>
      <c r="C8" s="518"/>
      <c r="D8" s="519"/>
      <c r="E8" s="135" t="s">
        <v>136</v>
      </c>
    </row>
    <row r="9" spans="1:6" x14ac:dyDescent="0.35">
      <c r="A9" s="510"/>
      <c r="B9" s="545"/>
      <c r="C9" s="518"/>
      <c r="D9" s="519"/>
      <c r="E9" s="135" t="s">
        <v>106</v>
      </c>
    </row>
    <row r="10" spans="1:6" x14ac:dyDescent="0.35">
      <c r="A10" s="510"/>
      <c r="B10" s="545"/>
      <c r="C10" s="518"/>
      <c r="D10" s="519"/>
      <c r="E10" s="135" t="s">
        <v>105</v>
      </c>
    </row>
    <row r="11" spans="1:6" x14ac:dyDescent="0.35">
      <c r="A11" s="510"/>
      <c r="B11" s="545"/>
      <c r="C11" s="518"/>
      <c r="D11" s="519"/>
      <c r="E11" s="136" t="s">
        <v>107</v>
      </c>
    </row>
    <row r="12" spans="1:6" x14ac:dyDescent="0.35">
      <c r="A12" s="509" t="s">
        <v>232</v>
      </c>
      <c r="B12" s="526" t="s">
        <v>112</v>
      </c>
      <c r="C12" s="528" t="s">
        <v>109</v>
      </c>
      <c r="D12" s="530"/>
      <c r="E12" s="135" t="s">
        <v>111</v>
      </c>
    </row>
    <row r="13" spans="1:6" x14ac:dyDescent="0.35">
      <c r="A13" s="510"/>
      <c r="B13" s="527"/>
      <c r="C13" s="529"/>
      <c r="D13" s="531"/>
      <c r="E13" s="136" t="s">
        <v>110</v>
      </c>
      <c r="F13" s="30"/>
    </row>
    <row r="14" spans="1:6" x14ac:dyDescent="0.35">
      <c r="A14" s="510"/>
      <c r="B14" s="532" t="s">
        <v>108</v>
      </c>
      <c r="C14" s="528" t="s">
        <v>228</v>
      </c>
      <c r="D14" s="534"/>
      <c r="E14" s="137" t="s">
        <v>22</v>
      </c>
    </row>
    <row r="15" spans="1:6" x14ac:dyDescent="0.35">
      <c r="A15" s="510"/>
      <c r="B15" s="533"/>
      <c r="C15" s="518"/>
      <c r="D15" s="535"/>
      <c r="E15" s="137" t="s">
        <v>23</v>
      </c>
    </row>
    <row r="16" spans="1:6" ht="31" x14ac:dyDescent="0.35">
      <c r="A16" s="510"/>
      <c r="B16" s="533"/>
      <c r="C16" s="518"/>
      <c r="D16" s="535"/>
      <c r="E16" s="137" t="s">
        <v>25</v>
      </c>
    </row>
    <row r="17" spans="1:5" x14ac:dyDescent="0.35">
      <c r="A17" s="510"/>
      <c r="B17" s="533"/>
      <c r="C17" s="518"/>
      <c r="D17" s="535"/>
      <c r="E17" s="137" t="s">
        <v>298</v>
      </c>
    </row>
    <row r="18" spans="1:5" ht="31" x14ac:dyDescent="0.35">
      <c r="A18" s="510"/>
      <c r="B18" s="533"/>
      <c r="C18" s="518"/>
      <c r="D18" s="535"/>
      <c r="E18" s="137" t="s">
        <v>26</v>
      </c>
    </row>
    <row r="19" spans="1:5" x14ac:dyDescent="0.35">
      <c r="A19" s="510"/>
      <c r="B19" s="533"/>
      <c r="C19" s="518"/>
      <c r="D19" s="535"/>
      <c r="E19" s="137" t="s">
        <v>24</v>
      </c>
    </row>
    <row r="20" spans="1:5" ht="46.5" x14ac:dyDescent="0.35">
      <c r="A20" s="509" t="s">
        <v>140</v>
      </c>
      <c r="B20" s="520"/>
      <c r="C20" s="522" t="s">
        <v>229</v>
      </c>
      <c r="D20" s="524" t="s">
        <v>230</v>
      </c>
      <c r="E20" s="138" t="s">
        <v>113</v>
      </c>
    </row>
    <row r="21" spans="1:5" ht="53.5" customHeight="1" x14ac:dyDescent="0.35">
      <c r="A21" s="511"/>
      <c r="B21" s="521"/>
      <c r="C21" s="523"/>
      <c r="D21" s="525"/>
      <c r="E21" s="139" t="s">
        <v>27</v>
      </c>
    </row>
    <row r="22" spans="1:5" ht="46.5" x14ac:dyDescent="0.35">
      <c r="A22" s="56" t="s">
        <v>137</v>
      </c>
      <c r="B22" s="52"/>
      <c r="C22" s="47" t="s">
        <v>231</v>
      </c>
      <c r="D22" s="51" t="s">
        <v>114</v>
      </c>
      <c r="E22" s="140" t="s">
        <v>115</v>
      </c>
    </row>
    <row r="23" spans="1:5" ht="31" x14ac:dyDescent="0.35">
      <c r="A23" s="57" t="s">
        <v>33</v>
      </c>
      <c r="B23" s="53"/>
      <c r="C23" s="45" t="s">
        <v>116</v>
      </c>
      <c r="D23" s="35"/>
      <c r="E23" s="61"/>
    </row>
    <row r="24" spans="1:5" ht="46.5" x14ac:dyDescent="0.35">
      <c r="A24" s="57" t="s">
        <v>34</v>
      </c>
      <c r="B24" s="53"/>
      <c r="C24" s="46" t="s">
        <v>117</v>
      </c>
      <c r="D24" s="35"/>
      <c r="E24" s="140" t="s">
        <v>118</v>
      </c>
    </row>
    <row r="25" spans="1:5" ht="77.5" x14ac:dyDescent="0.35">
      <c r="A25" s="509" t="s">
        <v>35</v>
      </c>
      <c r="B25" s="53"/>
      <c r="C25" s="36" t="s">
        <v>98</v>
      </c>
      <c r="D25" s="512"/>
      <c r="E25" s="138" t="s">
        <v>20</v>
      </c>
    </row>
    <row r="26" spans="1:5" ht="77.5" x14ac:dyDescent="0.35">
      <c r="A26" s="510"/>
      <c r="B26" s="54"/>
      <c r="C26" s="32" t="s">
        <v>99</v>
      </c>
      <c r="D26" s="513"/>
      <c r="E26" s="515"/>
    </row>
    <row r="27" spans="1:5" ht="77.5" x14ac:dyDescent="0.35">
      <c r="A27" s="510"/>
      <c r="B27" s="54"/>
      <c r="C27" s="31" t="s">
        <v>142</v>
      </c>
      <c r="D27" s="513"/>
      <c r="E27" s="516"/>
    </row>
    <row r="28" spans="1:5" ht="77.5" x14ac:dyDescent="0.35">
      <c r="A28" s="511"/>
      <c r="B28" s="55"/>
      <c r="C28" s="37" t="s">
        <v>100</v>
      </c>
      <c r="D28" s="514"/>
      <c r="E28" s="62"/>
    </row>
    <row r="29" spans="1:5" ht="47" thickBot="1" x14ac:dyDescent="0.4">
      <c r="A29" s="58" t="s">
        <v>141</v>
      </c>
      <c r="B29" s="63"/>
      <c r="C29" s="64" t="s">
        <v>143</v>
      </c>
      <c r="D29" s="65"/>
      <c r="E29" s="66"/>
    </row>
  </sheetData>
  <mergeCells count="23">
    <mergeCell ref="C14:C19"/>
    <mergeCell ref="D14:D19"/>
    <mergeCell ref="A1:E1"/>
    <mergeCell ref="A2:B2"/>
    <mergeCell ref="B3:B5"/>
    <mergeCell ref="C3:C5"/>
    <mergeCell ref="B7:B11"/>
    <mergeCell ref="A25:A28"/>
    <mergeCell ref="D25:D28"/>
    <mergeCell ref="E26:E27"/>
    <mergeCell ref="A3:A5"/>
    <mergeCell ref="A7:A11"/>
    <mergeCell ref="C7:C11"/>
    <mergeCell ref="D7:D11"/>
    <mergeCell ref="A20:A21"/>
    <mergeCell ref="B20:B21"/>
    <mergeCell ref="C20:C21"/>
    <mergeCell ref="D20:D21"/>
    <mergeCell ref="A12:A19"/>
    <mergeCell ref="B12:B13"/>
    <mergeCell ref="C12:C13"/>
    <mergeCell ref="D12:D13"/>
    <mergeCell ref="B14:B19"/>
  </mergeCells>
  <pageMargins left="0.70866141732283472" right="0.70866141732283472" top="0.74803149606299213" bottom="0.74803149606299213" header="0.31496062992125984" footer="0.31496062992125984"/>
  <pageSetup paperSize="9" scale="76" orientation="landscape" horizontalDpi="4294967292"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249977111117893"/>
    <pageSetUpPr fitToPage="1"/>
  </sheetPr>
  <dimension ref="A1:P95"/>
  <sheetViews>
    <sheetView tabSelected="1" topLeftCell="A61" zoomScale="80" zoomScaleNormal="80" workbookViewId="0">
      <selection activeCell="C81" sqref="C81"/>
    </sheetView>
  </sheetViews>
  <sheetFormatPr defaultColWidth="8.81640625" defaultRowHeight="20.25" customHeight="1" outlineLevelCol="2" x14ac:dyDescent="0.35"/>
  <cols>
    <col min="1" max="1" width="5.81640625" style="132" bestFit="1" customWidth="1"/>
    <col min="2" max="2" width="7.36328125" style="132" bestFit="1" customWidth="1" outlineLevel="1"/>
    <col min="3" max="3" width="60.81640625" style="132" customWidth="1"/>
    <col min="4" max="4" width="16.81640625" style="124" bestFit="1" customWidth="1"/>
    <col min="5" max="10" width="16.81640625" style="124" customWidth="1"/>
    <col min="11" max="11" width="11.81640625" style="125" customWidth="1" outlineLevel="1"/>
    <col min="12" max="12" width="12.54296875" style="125" customWidth="1" outlineLevel="2"/>
    <col min="13" max="15" width="16.81640625" style="124" customWidth="1"/>
    <col min="16" max="16" width="4.453125" style="124" customWidth="1"/>
    <col min="17" max="16384" width="8.81640625" style="124"/>
  </cols>
  <sheetData>
    <row r="1" spans="1:15" s="126" customFormat="1" ht="20.5" customHeight="1" thickBot="1" x14ac:dyDescent="0.4">
      <c r="A1" s="563" t="s">
        <v>317</v>
      </c>
      <c r="B1" s="564"/>
      <c r="C1" s="565"/>
      <c r="D1" s="184" t="s">
        <v>18</v>
      </c>
      <c r="E1" s="555" t="s">
        <v>275</v>
      </c>
      <c r="F1" s="556"/>
      <c r="G1" s="556"/>
      <c r="H1" s="556"/>
      <c r="I1" s="556"/>
      <c r="J1" s="557"/>
      <c r="K1" s="218"/>
      <c r="L1" s="218"/>
      <c r="M1" s="552" t="s">
        <v>274</v>
      </c>
      <c r="N1" s="553"/>
      <c r="O1" s="554"/>
    </row>
    <row r="2" spans="1:15" ht="53" thickTop="1" thickBot="1" x14ac:dyDescent="0.4">
      <c r="A2" s="560" t="s">
        <v>319</v>
      </c>
      <c r="B2" s="561"/>
      <c r="C2" s="562"/>
      <c r="D2" s="575" t="s">
        <v>316</v>
      </c>
      <c r="E2" s="555" t="s">
        <v>12</v>
      </c>
      <c r="F2" s="557"/>
      <c r="G2" s="559" t="s">
        <v>276</v>
      </c>
      <c r="H2" s="557"/>
      <c r="I2" s="559" t="s">
        <v>277</v>
      </c>
      <c r="J2" s="557"/>
      <c r="K2" s="219" t="s">
        <v>11</v>
      </c>
      <c r="L2" s="260" t="s">
        <v>223</v>
      </c>
      <c r="M2" s="566" t="s">
        <v>15</v>
      </c>
      <c r="N2" s="569" t="s">
        <v>16</v>
      </c>
      <c r="O2" s="572" t="s">
        <v>17</v>
      </c>
    </row>
    <row r="3" spans="1:15" ht="41" customHeight="1" thickBot="1" x14ac:dyDescent="0.4">
      <c r="A3" s="552" t="s">
        <v>266</v>
      </c>
      <c r="B3" s="558"/>
      <c r="C3" s="186"/>
      <c r="D3" s="576"/>
      <c r="E3" s="187"/>
      <c r="F3" s="188"/>
      <c r="G3" s="189"/>
      <c r="H3" s="188"/>
      <c r="I3" s="189"/>
      <c r="J3" s="190"/>
      <c r="K3" s="220"/>
      <c r="L3" s="261"/>
      <c r="M3" s="567"/>
      <c r="N3" s="570"/>
      <c r="O3" s="573"/>
    </row>
    <row r="4" spans="1:15" ht="29.5" thickBot="1" x14ac:dyDescent="0.4">
      <c r="A4" s="215" t="s">
        <v>267</v>
      </c>
      <c r="B4" s="215" t="s">
        <v>268</v>
      </c>
      <c r="C4" s="191"/>
      <c r="D4" s="577"/>
      <c r="E4" s="5" t="s">
        <v>32</v>
      </c>
      <c r="F4" s="224" t="s">
        <v>265</v>
      </c>
      <c r="G4" s="225" t="s">
        <v>32</v>
      </c>
      <c r="H4" s="226" t="s">
        <v>265</v>
      </c>
      <c r="I4" s="225" t="s">
        <v>32</v>
      </c>
      <c r="J4" s="226" t="s">
        <v>265</v>
      </c>
      <c r="K4" s="227"/>
      <c r="L4" s="262"/>
      <c r="M4" s="568"/>
      <c r="N4" s="571"/>
      <c r="O4" s="574"/>
    </row>
    <row r="5" spans="1:15" ht="16.25" customHeight="1" thickTop="1" x14ac:dyDescent="0.35">
      <c r="A5" s="213" t="s">
        <v>144</v>
      </c>
      <c r="B5" s="214"/>
      <c r="C5" s="205" t="s">
        <v>282</v>
      </c>
      <c r="D5" s="228"/>
      <c r="E5" s="203"/>
      <c r="F5" s="204"/>
      <c r="G5" s="229"/>
      <c r="H5" s="214"/>
      <c r="I5" s="229"/>
      <c r="J5" s="230"/>
      <c r="K5" s="221"/>
      <c r="L5" s="221"/>
      <c r="M5" s="263"/>
      <c r="N5" s="264"/>
      <c r="O5" s="265"/>
    </row>
    <row r="6" spans="1:15" s="127" customFormat="1" ht="16.25" customHeight="1" x14ac:dyDescent="0.35">
      <c r="A6" s="234" t="s">
        <v>145</v>
      </c>
      <c r="B6" s="235"/>
      <c r="C6" s="236" t="s">
        <v>283</v>
      </c>
      <c r="D6" s="206"/>
      <c r="E6" s="207"/>
      <c r="F6" s="208"/>
      <c r="G6" s="209"/>
      <c r="H6" s="208"/>
      <c r="I6" s="209"/>
      <c r="J6" s="210"/>
      <c r="K6" s="221"/>
      <c r="L6" s="221"/>
      <c r="M6" s="207"/>
      <c r="N6" s="216"/>
      <c r="O6" s="210"/>
    </row>
    <row r="7" spans="1:15" s="128" customFormat="1" ht="29" x14ac:dyDescent="0.35">
      <c r="A7" s="456"/>
      <c r="B7" s="457"/>
      <c r="C7" s="458" t="s">
        <v>284</v>
      </c>
      <c r="D7" s="459"/>
      <c r="E7" s="471"/>
      <c r="F7" s="472"/>
      <c r="G7" s="473"/>
      <c r="H7" s="472"/>
      <c r="I7" s="473"/>
      <c r="J7" s="474"/>
      <c r="K7" s="222"/>
      <c r="L7" s="221"/>
      <c r="M7" s="464"/>
      <c r="N7" s="465"/>
      <c r="O7" s="466"/>
    </row>
    <row r="8" spans="1:15" s="129" customFormat="1" ht="16.25" customHeight="1" x14ac:dyDescent="0.35">
      <c r="A8" s="196" t="s">
        <v>146</v>
      </c>
      <c r="B8" s="197"/>
      <c r="C8" s="198" t="s">
        <v>285</v>
      </c>
      <c r="D8" s="199">
        <f>SUM(E8:J8)</f>
        <v>0</v>
      </c>
      <c r="E8" s="192"/>
      <c r="F8" s="193"/>
      <c r="G8" s="194"/>
      <c r="H8" s="193"/>
      <c r="I8" s="194"/>
      <c r="J8" s="195"/>
      <c r="K8" s="221" t="s">
        <v>301</v>
      </c>
      <c r="L8" s="221" t="s">
        <v>4</v>
      </c>
      <c r="M8" s="200"/>
      <c r="N8" s="201"/>
      <c r="O8" s="202"/>
    </row>
    <row r="9" spans="1:15" s="129" customFormat="1" ht="16.25" customHeight="1" x14ac:dyDescent="0.35">
      <c r="A9" s="196" t="s">
        <v>150</v>
      </c>
      <c r="B9" s="197"/>
      <c r="C9" s="198" t="s">
        <v>286</v>
      </c>
      <c r="D9" s="199">
        <f>SUM(E9:J9)</f>
        <v>0</v>
      </c>
      <c r="E9" s="192"/>
      <c r="F9" s="193"/>
      <c r="G9" s="194"/>
      <c r="H9" s="193"/>
      <c r="I9" s="194"/>
      <c r="J9" s="195"/>
      <c r="K9" s="221" t="s">
        <v>301</v>
      </c>
      <c r="L9" s="221" t="s">
        <v>4</v>
      </c>
      <c r="M9" s="200"/>
      <c r="N9" s="201"/>
      <c r="O9" s="202"/>
    </row>
    <row r="10" spans="1:15" s="129" customFormat="1" ht="16.25" customHeight="1" x14ac:dyDescent="0.35">
      <c r="A10" s="196" t="s">
        <v>193</v>
      </c>
      <c r="B10" s="197"/>
      <c r="C10" s="198" t="s">
        <v>287</v>
      </c>
      <c r="D10" s="199">
        <f>SUM(E10:J10)</f>
        <v>0</v>
      </c>
      <c r="E10" s="192"/>
      <c r="F10" s="193"/>
      <c r="G10" s="194"/>
      <c r="H10" s="193"/>
      <c r="I10" s="194"/>
      <c r="J10" s="195"/>
      <c r="K10" s="221" t="s">
        <v>301</v>
      </c>
      <c r="L10" s="221" t="s">
        <v>4</v>
      </c>
      <c r="M10" s="200"/>
      <c r="N10" s="201"/>
      <c r="O10" s="202"/>
    </row>
    <row r="11" spans="1:15" s="129" customFormat="1" ht="16.25" customHeight="1" x14ac:dyDescent="0.35">
      <c r="A11" s="196" t="s">
        <v>194</v>
      </c>
      <c r="B11" s="197"/>
      <c r="C11" s="198" t="s">
        <v>288</v>
      </c>
      <c r="D11" s="199">
        <f>SUM(E11:J11)</f>
        <v>0</v>
      </c>
      <c r="E11" s="192"/>
      <c r="F11" s="193"/>
      <c r="G11" s="194"/>
      <c r="H11" s="193"/>
      <c r="I11" s="194"/>
      <c r="J11" s="195"/>
      <c r="K11" s="221" t="s">
        <v>301</v>
      </c>
      <c r="L11" s="221" t="s">
        <v>4</v>
      </c>
      <c r="M11" s="200"/>
      <c r="N11" s="201"/>
      <c r="O11" s="202"/>
    </row>
    <row r="12" spans="1:15" s="128" customFormat="1" ht="16.25" customHeight="1" x14ac:dyDescent="0.35">
      <c r="A12" s="237"/>
      <c r="B12" s="238"/>
      <c r="C12" s="239" t="s">
        <v>289</v>
      </c>
      <c r="D12" s="240">
        <f t="shared" ref="D12:J12" si="0">SUM(D8:D11)</f>
        <v>0</v>
      </c>
      <c r="E12" s="241">
        <f t="shared" si="0"/>
        <v>0</v>
      </c>
      <c r="F12" s="242">
        <f t="shared" si="0"/>
        <v>0</v>
      </c>
      <c r="G12" s="243">
        <f t="shared" si="0"/>
        <v>0</v>
      </c>
      <c r="H12" s="242">
        <f t="shared" si="0"/>
        <v>0</v>
      </c>
      <c r="I12" s="243">
        <f t="shared" si="0"/>
        <v>0</v>
      </c>
      <c r="J12" s="244">
        <f t="shared" si="0"/>
        <v>0</v>
      </c>
      <c r="K12" s="221"/>
      <c r="L12" s="221"/>
      <c r="M12" s="241">
        <f>SUM(M8:M11)</f>
        <v>0</v>
      </c>
      <c r="N12" s="266">
        <f>SUM(N8:N11)</f>
        <v>0</v>
      </c>
      <c r="O12" s="244">
        <f>SUM(O8:O11)</f>
        <v>0</v>
      </c>
    </row>
    <row r="13" spans="1:15" s="129" customFormat="1" ht="16.25" customHeight="1" x14ac:dyDescent="0.35">
      <c r="A13" s="196" t="s">
        <v>195</v>
      </c>
      <c r="B13" s="197"/>
      <c r="C13" s="198" t="s">
        <v>290</v>
      </c>
      <c r="D13" s="199">
        <f>SUM(E13:J13)</f>
        <v>0</v>
      </c>
      <c r="E13" s="192"/>
      <c r="F13" s="193"/>
      <c r="G13" s="194"/>
      <c r="H13" s="193"/>
      <c r="I13" s="194"/>
      <c r="J13" s="195"/>
      <c r="K13" s="221" t="s">
        <v>5</v>
      </c>
      <c r="L13" s="221" t="s">
        <v>4</v>
      </c>
      <c r="M13" s="200"/>
      <c r="N13" s="201"/>
      <c r="O13" s="202"/>
    </row>
    <row r="14" spans="1:15" s="128" customFormat="1" ht="16.25" customHeight="1" x14ac:dyDescent="0.35">
      <c r="A14" s="237"/>
      <c r="B14" s="238"/>
      <c r="C14" s="239" t="s">
        <v>291</v>
      </c>
      <c r="D14" s="240">
        <f t="shared" ref="D14:J14" si="1">SUM(D13)</f>
        <v>0</v>
      </c>
      <c r="E14" s="241">
        <f t="shared" si="1"/>
        <v>0</v>
      </c>
      <c r="F14" s="242">
        <f t="shared" si="1"/>
        <v>0</v>
      </c>
      <c r="G14" s="243">
        <f t="shared" si="1"/>
        <v>0</v>
      </c>
      <c r="H14" s="242">
        <f t="shared" si="1"/>
        <v>0</v>
      </c>
      <c r="I14" s="243">
        <f t="shared" si="1"/>
        <v>0</v>
      </c>
      <c r="J14" s="244">
        <f t="shared" si="1"/>
        <v>0</v>
      </c>
      <c r="K14" s="221"/>
      <c r="L14" s="221"/>
      <c r="M14" s="241">
        <f>SUM(M13)</f>
        <v>0</v>
      </c>
      <c r="N14" s="266">
        <f>SUM(N13)</f>
        <v>0</v>
      </c>
      <c r="O14" s="244">
        <f>SUM(O13)</f>
        <v>0</v>
      </c>
    </row>
    <row r="15" spans="1:15" s="130" customFormat="1" ht="16.25" customHeight="1" x14ac:dyDescent="0.35">
      <c r="A15" s="234" t="s">
        <v>147</v>
      </c>
      <c r="B15" s="235"/>
      <c r="C15" s="236" t="s">
        <v>225</v>
      </c>
      <c r="D15" s="410"/>
      <c r="E15" s="411"/>
      <c r="F15" s="412"/>
      <c r="G15" s="413"/>
      <c r="H15" s="412"/>
      <c r="I15" s="413"/>
      <c r="J15" s="414"/>
      <c r="K15" s="221"/>
      <c r="L15" s="221"/>
      <c r="M15" s="211"/>
      <c r="N15" s="217"/>
      <c r="O15" s="212"/>
    </row>
    <row r="16" spans="1:15" s="127" customFormat="1" ht="16.25" customHeight="1" x14ac:dyDescent="0.35">
      <c r="A16" s="467"/>
      <c r="B16" s="468"/>
      <c r="C16" s="469" t="s">
        <v>151</v>
      </c>
      <c r="D16" s="480"/>
      <c r="E16" s="471"/>
      <c r="F16" s="472"/>
      <c r="G16" s="473"/>
      <c r="H16" s="472"/>
      <c r="I16" s="473"/>
      <c r="J16" s="474"/>
      <c r="K16" s="221"/>
      <c r="L16" s="221"/>
      <c r="M16" s="477"/>
      <c r="N16" s="478"/>
      <c r="O16" s="479"/>
    </row>
    <row r="17" spans="1:15" s="129" customFormat="1" ht="16.25" customHeight="1" x14ac:dyDescent="0.35">
      <c r="A17" s="196" t="s">
        <v>149</v>
      </c>
      <c r="B17" s="197"/>
      <c r="C17" s="198" t="s">
        <v>152</v>
      </c>
      <c r="D17" s="199">
        <f>SUM(E17:J17)</f>
        <v>0</v>
      </c>
      <c r="E17" s="362"/>
      <c r="F17" s="193"/>
      <c r="G17" s="363"/>
      <c r="H17" s="193"/>
      <c r="I17" s="363"/>
      <c r="J17" s="195"/>
      <c r="K17" s="353" t="s">
        <v>4</v>
      </c>
      <c r="L17" s="221" t="s">
        <v>4</v>
      </c>
      <c r="M17" s="200"/>
      <c r="N17" s="201"/>
      <c r="O17" s="202"/>
    </row>
    <row r="18" spans="1:15" s="129" customFormat="1" ht="16.25" customHeight="1" x14ac:dyDescent="0.35">
      <c r="A18" s="196" t="s">
        <v>148</v>
      </c>
      <c r="B18" s="197"/>
      <c r="C18" s="198" t="s">
        <v>153</v>
      </c>
      <c r="D18" s="199">
        <f>SUM(E18:J18)</f>
        <v>0</v>
      </c>
      <c r="E18" s="192"/>
      <c r="F18" s="193"/>
      <c r="G18" s="194"/>
      <c r="H18" s="193"/>
      <c r="I18" s="194"/>
      <c r="J18" s="195"/>
      <c r="K18" s="221" t="s">
        <v>3</v>
      </c>
      <c r="L18" s="221" t="s">
        <v>4</v>
      </c>
      <c r="M18" s="200"/>
      <c r="N18" s="201"/>
      <c r="O18" s="202"/>
    </row>
    <row r="19" spans="1:15" s="129" customFormat="1" ht="16.25" customHeight="1" x14ac:dyDescent="0.35">
      <c r="A19" s="196" t="s">
        <v>196</v>
      </c>
      <c r="B19" s="197"/>
      <c r="C19" s="198" t="s">
        <v>154</v>
      </c>
      <c r="D19" s="199">
        <f>SUM(E19:J19)</f>
        <v>0</v>
      </c>
      <c r="E19" s="192"/>
      <c r="F19" s="193"/>
      <c r="G19" s="194"/>
      <c r="H19" s="193"/>
      <c r="I19" s="194"/>
      <c r="J19" s="195"/>
      <c r="K19" s="221" t="s">
        <v>3</v>
      </c>
      <c r="L19" s="221" t="s">
        <v>4</v>
      </c>
      <c r="M19" s="200"/>
      <c r="N19" s="201"/>
      <c r="O19" s="202"/>
    </row>
    <row r="20" spans="1:15" s="128" customFormat="1" ht="16.25" customHeight="1" x14ac:dyDescent="0.35">
      <c r="A20" s="237"/>
      <c r="B20" s="238"/>
      <c r="C20" s="239" t="s">
        <v>10</v>
      </c>
      <c r="D20" s="240">
        <f t="shared" ref="D20:J20" si="2">SUM(D17:D19)</f>
        <v>0</v>
      </c>
      <c r="E20" s="241">
        <f t="shared" si="2"/>
        <v>0</v>
      </c>
      <c r="F20" s="242">
        <f t="shared" si="2"/>
        <v>0</v>
      </c>
      <c r="G20" s="243">
        <f t="shared" si="2"/>
        <v>0</v>
      </c>
      <c r="H20" s="242">
        <f t="shared" si="2"/>
        <v>0</v>
      </c>
      <c r="I20" s="243">
        <f t="shared" si="2"/>
        <v>0</v>
      </c>
      <c r="J20" s="244">
        <f t="shared" si="2"/>
        <v>0</v>
      </c>
      <c r="K20" s="221"/>
      <c r="L20" s="221"/>
      <c r="M20" s="241">
        <f>SUM(M17:M19)</f>
        <v>0</v>
      </c>
      <c r="N20" s="266">
        <f>SUM(N17:N19)</f>
        <v>0</v>
      </c>
      <c r="O20" s="244">
        <f>SUM(O17:O19)</f>
        <v>0</v>
      </c>
    </row>
    <row r="21" spans="1:15" s="127" customFormat="1" ht="16.25" customHeight="1" x14ac:dyDescent="0.35">
      <c r="A21" s="467"/>
      <c r="B21" s="468"/>
      <c r="C21" s="469" t="s">
        <v>224</v>
      </c>
      <c r="D21" s="470"/>
      <c r="E21" s="471"/>
      <c r="F21" s="472"/>
      <c r="G21" s="473"/>
      <c r="H21" s="472"/>
      <c r="I21" s="473"/>
      <c r="J21" s="474"/>
      <c r="K21" s="221"/>
      <c r="L21" s="221"/>
      <c r="M21" s="475"/>
      <c r="N21" s="465"/>
      <c r="O21" s="476"/>
    </row>
    <row r="22" spans="1:15" s="127" customFormat="1" ht="16.25" customHeight="1" x14ac:dyDescent="0.35">
      <c r="A22" s="196" t="s">
        <v>197</v>
      </c>
      <c r="B22" s="197"/>
      <c r="C22" s="198" t="s">
        <v>155</v>
      </c>
      <c r="D22" s="199">
        <f t="shared" ref="D22:D27" si="3">SUM(E22:J22)</f>
        <v>0</v>
      </c>
      <c r="E22" s="192"/>
      <c r="F22" s="193"/>
      <c r="G22" s="194"/>
      <c r="H22" s="193"/>
      <c r="I22" s="194"/>
      <c r="J22" s="195"/>
      <c r="K22" s="221" t="s">
        <v>260</v>
      </c>
      <c r="L22" s="221" t="s">
        <v>4</v>
      </c>
      <c r="M22" s="200"/>
      <c r="N22" s="201"/>
      <c r="O22" s="202"/>
    </row>
    <row r="23" spans="1:15" s="127" customFormat="1" ht="16.25" customHeight="1" x14ac:dyDescent="0.35">
      <c r="A23" s="196" t="s">
        <v>198</v>
      </c>
      <c r="B23" s="197"/>
      <c r="C23" s="198" t="s">
        <v>155</v>
      </c>
      <c r="D23" s="199">
        <f t="shared" si="3"/>
        <v>0</v>
      </c>
      <c r="E23" s="192"/>
      <c r="F23" s="193"/>
      <c r="G23" s="194"/>
      <c r="H23" s="193"/>
      <c r="I23" s="194"/>
      <c r="J23" s="195"/>
      <c r="K23" s="221" t="s">
        <v>260</v>
      </c>
      <c r="L23" s="221" t="s">
        <v>4</v>
      </c>
      <c r="M23" s="200"/>
      <c r="N23" s="201"/>
      <c r="O23" s="202"/>
    </row>
    <row r="24" spans="1:15" s="127" customFormat="1" ht="16.25" customHeight="1" x14ac:dyDescent="0.35">
      <c r="A24" s="196" t="s">
        <v>199</v>
      </c>
      <c r="B24" s="197"/>
      <c r="C24" s="198" t="s">
        <v>179</v>
      </c>
      <c r="D24" s="199">
        <f t="shared" si="3"/>
        <v>0</v>
      </c>
      <c r="E24" s="192"/>
      <c r="F24" s="193"/>
      <c r="G24" s="194"/>
      <c r="H24" s="193"/>
      <c r="I24" s="194"/>
      <c r="J24" s="195"/>
      <c r="K24" s="221" t="s">
        <v>260</v>
      </c>
      <c r="L24" s="221" t="s">
        <v>4</v>
      </c>
      <c r="M24" s="200"/>
      <c r="N24" s="201"/>
      <c r="O24" s="202"/>
    </row>
    <row r="25" spans="1:15" s="127" customFormat="1" ht="16.25" customHeight="1" x14ac:dyDescent="0.35">
      <c r="A25" s="196" t="s">
        <v>200</v>
      </c>
      <c r="B25" s="197"/>
      <c r="C25" s="198"/>
      <c r="D25" s="199">
        <f t="shared" si="3"/>
        <v>0</v>
      </c>
      <c r="E25" s="192"/>
      <c r="F25" s="193"/>
      <c r="G25" s="194"/>
      <c r="H25" s="193"/>
      <c r="I25" s="194"/>
      <c r="J25" s="195"/>
      <c r="K25" s="221" t="s">
        <v>260</v>
      </c>
      <c r="L25" s="221" t="s">
        <v>4</v>
      </c>
      <c r="M25" s="200"/>
      <c r="N25" s="201"/>
      <c r="O25" s="202"/>
    </row>
    <row r="26" spans="1:15" s="127" customFormat="1" ht="16.25" customHeight="1" x14ac:dyDescent="0.35">
      <c r="A26" s="196" t="s">
        <v>201</v>
      </c>
      <c r="B26" s="197"/>
      <c r="C26" s="198"/>
      <c r="D26" s="199">
        <f t="shared" si="3"/>
        <v>0</v>
      </c>
      <c r="E26" s="192"/>
      <c r="F26" s="193"/>
      <c r="G26" s="194"/>
      <c r="H26" s="193"/>
      <c r="I26" s="194"/>
      <c r="J26" s="195"/>
      <c r="K26" s="221" t="s">
        <v>260</v>
      </c>
      <c r="L26" s="221" t="s">
        <v>4</v>
      </c>
      <c r="M26" s="200"/>
      <c r="N26" s="201"/>
      <c r="O26" s="202"/>
    </row>
    <row r="27" spans="1:15" s="127" customFormat="1" ht="16.25" customHeight="1" x14ac:dyDescent="0.35">
      <c r="A27" s="196" t="s">
        <v>202</v>
      </c>
      <c r="B27" s="197"/>
      <c r="C27" s="198"/>
      <c r="D27" s="199">
        <f t="shared" si="3"/>
        <v>0</v>
      </c>
      <c r="E27" s="192"/>
      <c r="F27" s="193"/>
      <c r="G27" s="194"/>
      <c r="H27" s="193"/>
      <c r="I27" s="194"/>
      <c r="J27" s="195"/>
      <c r="K27" s="221" t="s">
        <v>260</v>
      </c>
      <c r="L27" s="221" t="s">
        <v>4</v>
      </c>
      <c r="M27" s="200"/>
      <c r="N27" s="201"/>
      <c r="O27" s="202"/>
    </row>
    <row r="28" spans="1:15" s="248" customFormat="1" ht="16.25" customHeight="1" thickBot="1" x14ac:dyDescent="0.4">
      <c r="A28" s="237"/>
      <c r="B28" s="238"/>
      <c r="C28" s="239" t="s">
        <v>233</v>
      </c>
      <c r="D28" s="240">
        <f t="shared" ref="D28:J28" si="4">SUM(D22:D27)</f>
        <v>0</v>
      </c>
      <c r="E28" s="241">
        <f t="shared" si="4"/>
        <v>0</v>
      </c>
      <c r="F28" s="242">
        <f t="shared" si="4"/>
        <v>0</v>
      </c>
      <c r="G28" s="243">
        <f t="shared" si="4"/>
        <v>0</v>
      </c>
      <c r="H28" s="242">
        <f t="shared" si="4"/>
        <v>0</v>
      </c>
      <c r="I28" s="243">
        <f t="shared" si="4"/>
        <v>0</v>
      </c>
      <c r="J28" s="244">
        <f t="shared" si="4"/>
        <v>0</v>
      </c>
      <c r="K28" s="221"/>
      <c r="L28" s="221"/>
      <c r="M28" s="267">
        <f>SUM(M22:M27)</f>
        <v>0</v>
      </c>
      <c r="N28" s="268">
        <f>SUM(N22:N27)</f>
        <v>0</v>
      </c>
      <c r="O28" s="269">
        <f>SUM(O22:O27)</f>
        <v>0</v>
      </c>
    </row>
    <row r="29" spans="1:15" s="258" customFormat="1" ht="16.5" thickTop="1" thickBot="1" x14ac:dyDescent="0.4">
      <c r="A29" s="249"/>
      <c r="B29" s="250"/>
      <c r="C29" s="251" t="s">
        <v>292</v>
      </c>
      <c r="D29" s="252">
        <f t="shared" ref="D29:J29" si="5">SUM(D12,D14,D20,D28)</f>
        <v>0</v>
      </c>
      <c r="E29" s="253">
        <f t="shared" si="5"/>
        <v>0</v>
      </c>
      <c r="F29" s="254">
        <f t="shared" si="5"/>
        <v>0</v>
      </c>
      <c r="G29" s="255">
        <f t="shared" si="5"/>
        <v>0</v>
      </c>
      <c r="H29" s="254">
        <f t="shared" si="5"/>
        <v>0</v>
      </c>
      <c r="I29" s="255">
        <f t="shared" si="5"/>
        <v>0</v>
      </c>
      <c r="J29" s="256">
        <f t="shared" si="5"/>
        <v>0</v>
      </c>
      <c r="K29" s="223"/>
      <c r="L29" s="223"/>
      <c r="M29" s="270">
        <f>SUM(M12,M14,M20,M28)</f>
        <v>0</v>
      </c>
      <c r="N29" s="271">
        <f>SUM(N12,N14,N20,N28)</f>
        <v>0</v>
      </c>
      <c r="O29" s="272">
        <f>SUM(O12,O14,O20,O28)</f>
        <v>0</v>
      </c>
    </row>
    <row r="30" spans="1:15" s="276" customFormat="1" ht="16" thickTop="1" x14ac:dyDescent="0.35">
      <c r="A30" s="203" t="s">
        <v>156</v>
      </c>
      <c r="B30" s="204"/>
      <c r="C30" s="205" t="s">
        <v>157</v>
      </c>
      <c r="D30" s="415"/>
      <c r="E30" s="416"/>
      <c r="F30" s="417"/>
      <c r="G30" s="418"/>
      <c r="H30" s="417"/>
      <c r="I30" s="418"/>
      <c r="J30" s="419"/>
      <c r="K30" s="221"/>
      <c r="L30" s="221"/>
      <c r="M30" s="231"/>
      <c r="N30" s="232"/>
      <c r="O30" s="233"/>
    </row>
    <row r="31" spans="1:15" s="281" customFormat="1" ht="14.5" x14ac:dyDescent="0.35">
      <c r="A31" s="234" t="s">
        <v>158</v>
      </c>
      <c r="B31" s="235"/>
      <c r="C31" s="236" t="s">
        <v>250</v>
      </c>
      <c r="D31" s="206"/>
      <c r="E31" s="207"/>
      <c r="F31" s="208"/>
      <c r="G31" s="209"/>
      <c r="H31" s="208"/>
      <c r="I31" s="209"/>
      <c r="J31" s="210"/>
      <c r="K31" s="221"/>
      <c r="L31" s="221"/>
      <c r="M31" s="207"/>
      <c r="N31" s="216"/>
      <c r="O31" s="210"/>
    </row>
    <row r="32" spans="1:15" s="282" customFormat="1" ht="29" x14ac:dyDescent="0.35">
      <c r="A32" s="456"/>
      <c r="B32" s="457"/>
      <c r="C32" s="458" t="s">
        <v>251</v>
      </c>
      <c r="D32" s="459"/>
      <c r="E32" s="460"/>
      <c r="F32" s="461"/>
      <c r="G32" s="462"/>
      <c r="H32" s="461"/>
      <c r="I32" s="462"/>
      <c r="J32" s="463"/>
      <c r="K32" s="222"/>
      <c r="L32" s="221"/>
      <c r="M32" s="464"/>
      <c r="N32" s="465"/>
      <c r="O32" s="466"/>
    </row>
    <row r="33" spans="1:15" s="284" customFormat="1" ht="16.25" customHeight="1" x14ac:dyDescent="0.35">
      <c r="A33" s="196" t="s">
        <v>159</v>
      </c>
      <c r="B33" s="197"/>
      <c r="C33" s="198" t="s">
        <v>252</v>
      </c>
      <c r="D33" s="199">
        <f>SUM(E33:J33)</f>
        <v>0</v>
      </c>
      <c r="E33" s="192"/>
      <c r="F33" s="193"/>
      <c r="G33" s="194"/>
      <c r="H33" s="193"/>
      <c r="I33" s="194"/>
      <c r="J33" s="195"/>
      <c r="K33" s="221" t="s">
        <v>301</v>
      </c>
      <c r="L33" s="221" t="s">
        <v>4</v>
      </c>
      <c r="M33" s="200"/>
      <c r="N33" s="201"/>
      <c r="O33" s="202"/>
    </row>
    <row r="34" spans="1:15" s="284" customFormat="1" ht="16.25" customHeight="1" x14ac:dyDescent="0.35">
      <c r="A34" s="196" t="s">
        <v>160</v>
      </c>
      <c r="B34" s="197"/>
      <c r="C34" s="198" t="s">
        <v>253</v>
      </c>
      <c r="D34" s="199">
        <f>SUM(E34:J34)</f>
        <v>0</v>
      </c>
      <c r="E34" s="192"/>
      <c r="F34" s="193"/>
      <c r="G34" s="194"/>
      <c r="H34" s="193"/>
      <c r="I34" s="194"/>
      <c r="J34" s="195"/>
      <c r="K34" s="221" t="s">
        <v>301</v>
      </c>
      <c r="L34" s="221" t="s">
        <v>4</v>
      </c>
      <c r="M34" s="200"/>
      <c r="N34" s="201"/>
      <c r="O34" s="202"/>
    </row>
    <row r="35" spans="1:15" s="284" customFormat="1" ht="16.25" customHeight="1" x14ac:dyDescent="0.35">
      <c r="A35" s="196" t="s">
        <v>203</v>
      </c>
      <c r="B35" s="197"/>
      <c r="C35" s="198" t="s">
        <v>254</v>
      </c>
      <c r="D35" s="199">
        <f>SUM(E35:J35)</f>
        <v>0</v>
      </c>
      <c r="E35" s="192"/>
      <c r="F35" s="193"/>
      <c r="G35" s="194"/>
      <c r="H35" s="193"/>
      <c r="I35" s="194"/>
      <c r="J35" s="195"/>
      <c r="K35" s="221" t="s">
        <v>301</v>
      </c>
      <c r="L35" s="221" t="s">
        <v>4</v>
      </c>
      <c r="M35" s="200"/>
      <c r="N35" s="201"/>
      <c r="O35" s="202"/>
    </row>
    <row r="36" spans="1:15" s="284" customFormat="1" ht="16.25" customHeight="1" x14ac:dyDescent="0.35">
      <c r="A36" s="196" t="s">
        <v>204</v>
      </c>
      <c r="B36" s="197"/>
      <c r="C36" s="198" t="s">
        <v>255</v>
      </c>
      <c r="D36" s="199">
        <f>SUM(E36:J36)</f>
        <v>0</v>
      </c>
      <c r="E36" s="192"/>
      <c r="F36" s="193"/>
      <c r="G36" s="194"/>
      <c r="H36" s="193"/>
      <c r="I36" s="194"/>
      <c r="J36" s="195"/>
      <c r="K36" s="221" t="s">
        <v>301</v>
      </c>
      <c r="L36" s="221" t="s">
        <v>4</v>
      </c>
      <c r="M36" s="200"/>
      <c r="N36" s="201"/>
      <c r="O36" s="202"/>
    </row>
    <row r="37" spans="1:15" s="282" customFormat="1" ht="16.25" customHeight="1" x14ac:dyDescent="0.35">
      <c r="A37" s="237"/>
      <c r="B37" s="238"/>
      <c r="C37" s="239" t="s">
        <v>256</v>
      </c>
      <c r="D37" s="240">
        <f t="shared" ref="D37:J37" si="6">SUM(D33:D36)</f>
        <v>0</v>
      </c>
      <c r="E37" s="241">
        <f t="shared" si="6"/>
        <v>0</v>
      </c>
      <c r="F37" s="242">
        <f t="shared" si="6"/>
        <v>0</v>
      </c>
      <c r="G37" s="243">
        <f t="shared" si="6"/>
        <v>0</v>
      </c>
      <c r="H37" s="242">
        <f t="shared" si="6"/>
        <v>0</v>
      </c>
      <c r="I37" s="243">
        <f t="shared" si="6"/>
        <v>0</v>
      </c>
      <c r="J37" s="244">
        <f t="shared" si="6"/>
        <v>0</v>
      </c>
      <c r="K37" s="221"/>
      <c r="L37" s="221"/>
      <c r="M37" s="241">
        <f>SUM(M33:M36)</f>
        <v>0</v>
      </c>
      <c r="N37" s="266">
        <f>SUM(N33:N36)</f>
        <v>0</v>
      </c>
      <c r="O37" s="244">
        <f>SUM(O33:O36)</f>
        <v>0</v>
      </c>
    </row>
    <row r="38" spans="1:15" s="284" customFormat="1" ht="16.25" customHeight="1" x14ac:dyDescent="0.35">
      <c r="A38" s="196" t="s">
        <v>205</v>
      </c>
      <c r="B38" s="197"/>
      <c r="C38" s="198" t="s">
        <v>257</v>
      </c>
      <c r="D38" s="199">
        <f>SUM(E38:J38)</f>
        <v>0</v>
      </c>
      <c r="E38" s="192"/>
      <c r="F38" s="193"/>
      <c r="G38" s="194"/>
      <c r="H38" s="193"/>
      <c r="I38" s="194"/>
      <c r="J38" s="195"/>
      <c r="K38" s="221" t="s">
        <v>5</v>
      </c>
      <c r="L38" s="221" t="s">
        <v>4</v>
      </c>
      <c r="M38" s="200"/>
      <c r="N38" s="201"/>
      <c r="O38" s="202"/>
    </row>
    <row r="39" spans="1:15" s="282" customFormat="1" ht="16.25" customHeight="1" x14ac:dyDescent="0.35">
      <c r="A39" s="237"/>
      <c r="B39" s="238"/>
      <c r="C39" s="239" t="s">
        <v>258</v>
      </c>
      <c r="D39" s="240">
        <f t="shared" ref="D39:J39" si="7">SUM(D38)</f>
        <v>0</v>
      </c>
      <c r="E39" s="241">
        <f t="shared" si="7"/>
        <v>0</v>
      </c>
      <c r="F39" s="242">
        <f t="shared" si="7"/>
        <v>0</v>
      </c>
      <c r="G39" s="243">
        <f t="shared" si="7"/>
        <v>0</v>
      </c>
      <c r="H39" s="242">
        <f t="shared" si="7"/>
        <v>0</v>
      </c>
      <c r="I39" s="243">
        <f t="shared" si="7"/>
        <v>0</v>
      </c>
      <c r="J39" s="244">
        <f t="shared" si="7"/>
        <v>0</v>
      </c>
      <c r="K39" s="221"/>
      <c r="L39" s="221"/>
      <c r="M39" s="241">
        <f>SUM(M38)</f>
        <v>0</v>
      </c>
      <c r="N39" s="266">
        <f>SUM(N38)</f>
        <v>0</v>
      </c>
      <c r="O39" s="244">
        <f>SUM(O38)</f>
        <v>0</v>
      </c>
    </row>
    <row r="40" spans="1:15" s="284" customFormat="1" ht="16.25" customHeight="1" x14ac:dyDescent="0.35">
      <c r="A40" s="234" t="s">
        <v>161</v>
      </c>
      <c r="B40" s="235"/>
      <c r="C40" s="236" t="s">
        <v>162</v>
      </c>
      <c r="D40" s="410"/>
      <c r="E40" s="411"/>
      <c r="F40" s="412"/>
      <c r="G40" s="413"/>
      <c r="H40" s="412"/>
      <c r="I40" s="413"/>
      <c r="J40" s="414"/>
      <c r="K40" s="221"/>
      <c r="L40" s="221"/>
      <c r="M40" s="317"/>
      <c r="N40" s="343"/>
      <c r="O40" s="318"/>
    </row>
    <row r="41" spans="1:15" s="284" customFormat="1" ht="29" x14ac:dyDescent="0.35">
      <c r="A41" s="289" t="s">
        <v>206</v>
      </c>
      <c r="B41" s="290"/>
      <c r="C41" s="291" t="s">
        <v>259</v>
      </c>
      <c r="D41" s="199">
        <f>SUM(E41:J41)</f>
        <v>0</v>
      </c>
      <c r="E41" s="192"/>
      <c r="F41" s="193"/>
      <c r="G41" s="194"/>
      <c r="H41" s="193"/>
      <c r="I41" s="194"/>
      <c r="J41" s="195"/>
      <c r="K41" s="221" t="s">
        <v>3</v>
      </c>
      <c r="L41" s="221" t="s">
        <v>4</v>
      </c>
      <c r="M41" s="200"/>
      <c r="N41" s="201"/>
      <c r="O41" s="202"/>
    </row>
    <row r="42" spans="1:15" s="284" customFormat="1" ht="16.25" customHeight="1" x14ac:dyDescent="0.35">
      <c r="A42" s="289" t="s">
        <v>207</v>
      </c>
      <c r="B42" s="290"/>
      <c r="C42" s="198" t="s">
        <v>180</v>
      </c>
      <c r="D42" s="199">
        <f>SUM(E42:J42)</f>
        <v>0</v>
      </c>
      <c r="E42" s="192"/>
      <c r="F42" s="193"/>
      <c r="G42" s="194"/>
      <c r="H42" s="193"/>
      <c r="I42" s="194"/>
      <c r="J42" s="195"/>
      <c r="K42" s="221" t="s">
        <v>3</v>
      </c>
      <c r="L42" s="221" t="s">
        <v>4</v>
      </c>
      <c r="M42" s="200"/>
      <c r="N42" s="201"/>
      <c r="O42" s="202"/>
    </row>
    <row r="43" spans="1:15" s="284" customFormat="1" ht="16.25" customHeight="1" x14ac:dyDescent="0.35">
      <c r="A43" s="289" t="s">
        <v>208</v>
      </c>
      <c r="B43" s="290"/>
      <c r="C43" s="198" t="s">
        <v>181</v>
      </c>
      <c r="D43" s="199">
        <f>SUM(E43:J43)</f>
        <v>0</v>
      </c>
      <c r="E43" s="192"/>
      <c r="F43" s="193"/>
      <c r="G43" s="194"/>
      <c r="H43" s="193"/>
      <c r="I43" s="194"/>
      <c r="J43" s="195"/>
      <c r="K43" s="221" t="s">
        <v>3</v>
      </c>
      <c r="L43" s="221" t="s">
        <v>4</v>
      </c>
      <c r="M43" s="200"/>
      <c r="N43" s="201"/>
      <c r="O43" s="202"/>
    </row>
    <row r="44" spans="1:15" s="284" customFormat="1" ht="16.25" customHeight="1" x14ac:dyDescent="0.35">
      <c r="A44" s="289" t="s">
        <v>209</v>
      </c>
      <c r="B44" s="290"/>
      <c r="C44" s="198" t="s">
        <v>182</v>
      </c>
      <c r="D44" s="199">
        <f>SUM(E44:J44)</f>
        <v>0</v>
      </c>
      <c r="E44" s="192"/>
      <c r="F44" s="193"/>
      <c r="G44" s="194"/>
      <c r="H44" s="193"/>
      <c r="I44" s="194"/>
      <c r="J44" s="195"/>
      <c r="K44" s="221" t="s">
        <v>3</v>
      </c>
      <c r="L44" s="221" t="s">
        <v>4</v>
      </c>
      <c r="M44" s="200"/>
      <c r="N44" s="201"/>
      <c r="O44" s="202"/>
    </row>
    <row r="45" spans="1:15" s="284" customFormat="1" ht="16.25" customHeight="1" x14ac:dyDescent="0.35">
      <c r="A45" s="289" t="s">
        <v>210</v>
      </c>
      <c r="B45" s="290"/>
      <c r="C45" s="198" t="s">
        <v>187</v>
      </c>
      <c r="D45" s="199">
        <f>SUM(E45:J45)</f>
        <v>0</v>
      </c>
      <c r="E45" s="192"/>
      <c r="F45" s="193"/>
      <c r="G45" s="194"/>
      <c r="H45" s="193"/>
      <c r="I45" s="194"/>
      <c r="J45" s="195"/>
      <c r="K45" s="221" t="s">
        <v>3</v>
      </c>
      <c r="L45" s="221" t="s">
        <v>4</v>
      </c>
      <c r="M45" s="200"/>
      <c r="N45" s="201"/>
      <c r="O45" s="202"/>
    </row>
    <row r="46" spans="1:15" s="282" customFormat="1" ht="16.25" customHeight="1" x14ac:dyDescent="0.35">
      <c r="A46" s="237"/>
      <c r="B46" s="238"/>
      <c r="C46" s="239" t="s">
        <v>6</v>
      </c>
      <c r="D46" s="240">
        <f t="shared" ref="D46:J46" si="8">SUM(D41:D45)</f>
        <v>0</v>
      </c>
      <c r="E46" s="241">
        <f t="shared" si="8"/>
        <v>0</v>
      </c>
      <c r="F46" s="242">
        <f t="shared" si="8"/>
        <v>0</v>
      </c>
      <c r="G46" s="243">
        <f t="shared" si="8"/>
        <v>0</v>
      </c>
      <c r="H46" s="242">
        <f t="shared" si="8"/>
        <v>0</v>
      </c>
      <c r="I46" s="243">
        <f t="shared" si="8"/>
        <v>0</v>
      </c>
      <c r="J46" s="244">
        <f t="shared" si="8"/>
        <v>0</v>
      </c>
      <c r="K46" s="221"/>
      <c r="L46" s="221"/>
      <c r="M46" s="241">
        <f>SUM(M41:M45)</f>
        <v>0</v>
      </c>
      <c r="N46" s="266">
        <f>SUM(N41:N45)</f>
        <v>0</v>
      </c>
      <c r="O46" s="244">
        <f>SUM(O41:O45)</f>
        <v>0</v>
      </c>
    </row>
    <row r="47" spans="1:15" s="284" customFormat="1" ht="16.25" customHeight="1" x14ac:dyDescent="0.35">
      <c r="A47" s="234" t="s">
        <v>163</v>
      </c>
      <c r="B47" s="235"/>
      <c r="C47" s="236" t="s">
        <v>168</v>
      </c>
      <c r="D47" s="410"/>
      <c r="E47" s="411"/>
      <c r="F47" s="412"/>
      <c r="G47" s="413"/>
      <c r="H47" s="412"/>
      <c r="I47" s="413"/>
      <c r="J47" s="414"/>
      <c r="K47" s="222"/>
      <c r="L47" s="221"/>
      <c r="M47" s="317"/>
      <c r="N47" s="343"/>
      <c r="O47" s="318"/>
    </row>
    <row r="48" spans="1:15" s="284" customFormat="1" ht="16.25" customHeight="1" x14ac:dyDescent="0.35">
      <c r="A48" s="196" t="s">
        <v>211</v>
      </c>
      <c r="B48" s="197"/>
      <c r="C48" s="198" t="s">
        <v>183</v>
      </c>
      <c r="D48" s="199">
        <f>SUM(E48:J48)</f>
        <v>0</v>
      </c>
      <c r="E48" s="192"/>
      <c r="F48" s="193"/>
      <c r="G48" s="194"/>
      <c r="H48" s="193"/>
      <c r="I48" s="194"/>
      <c r="J48" s="195"/>
      <c r="K48" s="221" t="s">
        <v>1</v>
      </c>
      <c r="L48" s="221" t="s">
        <v>4</v>
      </c>
      <c r="M48" s="200"/>
      <c r="N48" s="201"/>
      <c r="O48" s="202"/>
    </row>
    <row r="49" spans="1:15" s="284" customFormat="1" ht="16.25" customHeight="1" x14ac:dyDescent="0.35">
      <c r="A49" s="196" t="s">
        <v>212</v>
      </c>
      <c r="B49" s="197"/>
      <c r="C49" s="198" t="s">
        <v>184</v>
      </c>
      <c r="D49" s="199">
        <f>SUM(E49:J49)</f>
        <v>0</v>
      </c>
      <c r="E49" s="192"/>
      <c r="F49" s="193"/>
      <c r="G49" s="194"/>
      <c r="H49" s="193"/>
      <c r="I49" s="194"/>
      <c r="J49" s="195"/>
      <c r="K49" s="221" t="s">
        <v>1</v>
      </c>
      <c r="L49" s="221" t="s">
        <v>4</v>
      </c>
      <c r="M49" s="200"/>
      <c r="N49" s="201"/>
      <c r="O49" s="202"/>
    </row>
    <row r="50" spans="1:15" s="284" customFormat="1" ht="16.25" customHeight="1" x14ac:dyDescent="0.35">
      <c r="A50" s="196" t="s">
        <v>213</v>
      </c>
      <c r="B50" s="197"/>
      <c r="C50" s="198" t="s">
        <v>185</v>
      </c>
      <c r="D50" s="199">
        <f>SUM(E50:J50)</f>
        <v>0</v>
      </c>
      <c r="E50" s="192"/>
      <c r="F50" s="193"/>
      <c r="G50" s="194"/>
      <c r="H50" s="193"/>
      <c r="I50" s="194"/>
      <c r="J50" s="195"/>
      <c r="K50" s="221" t="s">
        <v>1</v>
      </c>
      <c r="L50" s="221" t="s">
        <v>4</v>
      </c>
      <c r="M50" s="200"/>
      <c r="N50" s="201"/>
      <c r="O50" s="202"/>
    </row>
    <row r="51" spans="1:15" s="284" customFormat="1" ht="16.25" customHeight="1" x14ac:dyDescent="0.35">
      <c r="A51" s="196" t="s">
        <v>214</v>
      </c>
      <c r="B51" s="197"/>
      <c r="C51" s="198" t="s">
        <v>186</v>
      </c>
      <c r="D51" s="199">
        <f>SUM(E51:J51)</f>
        <v>0</v>
      </c>
      <c r="E51" s="192"/>
      <c r="F51" s="193"/>
      <c r="G51" s="194"/>
      <c r="H51" s="193"/>
      <c r="I51" s="194"/>
      <c r="J51" s="195"/>
      <c r="K51" s="221" t="s">
        <v>1</v>
      </c>
      <c r="L51" s="221" t="s">
        <v>4</v>
      </c>
      <c r="M51" s="200"/>
      <c r="N51" s="201"/>
      <c r="O51" s="202"/>
    </row>
    <row r="52" spans="1:15" s="282" customFormat="1" ht="16.25" customHeight="1" x14ac:dyDescent="0.35">
      <c r="A52" s="237"/>
      <c r="B52" s="238"/>
      <c r="C52" s="239" t="s">
        <v>7</v>
      </c>
      <c r="D52" s="240">
        <f t="shared" ref="D52:J52" si="9">SUM(D48:D51)</f>
        <v>0</v>
      </c>
      <c r="E52" s="241">
        <f t="shared" si="9"/>
        <v>0</v>
      </c>
      <c r="F52" s="242">
        <f t="shared" si="9"/>
        <v>0</v>
      </c>
      <c r="G52" s="243">
        <f t="shared" si="9"/>
        <v>0</v>
      </c>
      <c r="H52" s="242">
        <f t="shared" si="9"/>
        <v>0</v>
      </c>
      <c r="I52" s="243">
        <f t="shared" si="9"/>
        <v>0</v>
      </c>
      <c r="J52" s="244">
        <f t="shared" si="9"/>
        <v>0</v>
      </c>
      <c r="K52" s="221"/>
      <c r="L52" s="221"/>
      <c r="M52" s="241">
        <f>SUM(M48:M51)</f>
        <v>0</v>
      </c>
      <c r="N52" s="266">
        <f>SUM(N48:N51)</f>
        <v>0</v>
      </c>
      <c r="O52" s="244">
        <f>SUM(O48:O51)</f>
        <v>0</v>
      </c>
    </row>
    <row r="53" spans="1:15" s="284" customFormat="1" ht="16.25" customHeight="1" x14ac:dyDescent="0.35">
      <c r="A53" s="319" t="s">
        <v>164</v>
      </c>
      <c r="B53" s="320"/>
      <c r="C53" s="321" t="s">
        <v>169</v>
      </c>
      <c r="D53" s="410"/>
      <c r="E53" s="411"/>
      <c r="F53" s="412"/>
      <c r="G53" s="413"/>
      <c r="H53" s="412"/>
      <c r="I53" s="413"/>
      <c r="J53" s="414"/>
      <c r="K53" s="221"/>
      <c r="L53" s="221"/>
      <c r="M53" s="317"/>
      <c r="N53" s="343"/>
      <c r="O53" s="318"/>
    </row>
    <row r="54" spans="1:15" s="284" customFormat="1" ht="16.25" customHeight="1" x14ac:dyDescent="0.35">
      <c r="A54" s="196" t="s">
        <v>215</v>
      </c>
      <c r="B54" s="197"/>
      <c r="C54" s="291" t="s">
        <v>155</v>
      </c>
      <c r="D54" s="199">
        <f>SUM(E54:J54)</f>
        <v>0</v>
      </c>
      <c r="E54" s="192"/>
      <c r="F54" s="193"/>
      <c r="G54" s="194"/>
      <c r="H54" s="193"/>
      <c r="I54" s="194"/>
      <c r="J54" s="195"/>
      <c r="K54" s="221" t="s">
        <v>3</v>
      </c>
      <c r="L54" s="221" t="s">
        <v>4</v>
      </c>
      <c r="M54" s="200"/>
      <c r="N54" s="201"/>
      <c r="O54" s="202"/>
    </row>
    <row r="55" spans="1:15" s="282" customFormat="1" ht="16.25" customHeight="1" x14ac:dyDescent="0.35">
      <c r="A55" s="237"/>
      <c r="B55" s="238"/>
      <c r="C55" s="239" t="s">
        <v>299</v>
      </c>
      <c r="D55" s="240">
        <f t="shared" ref="D55:J55" si="10">SUM(D54)</f>
        <v>0</v>
      </c>
      <c r="E55" s="241">
        <f t="shared" si="10"/>
        <v>0</v>
      </c>
      <c r="F55" s="242">
        <f t="shared" si="10"/>
        <v>0</v>
      </c>
      <c r="G55" s="243">
        <f t="shared" si="10"/>
        <v>0</v>
      </c>
      <c r="H55" s="242">
        <f t="shared" si="10"/>
        <v>0</v>
      </c>
      <c r="I55" s="243">
        <f t="shared" si="10"/>
        <v>0</v>
      </c>
      <c r="J55" s="244">
        <f t="shared" si="10"/>
        <v>0</v>
      </c>
      <c r="K55" s="221"/>
      <c r="L55" s="221"/>
      <c r="M55" s="241">
        <f>SUM(M54)</f>
        <v>0</v>
      </c>
      <c r="N55" s="266">
        <f>SUM(N54)</f>
        <v>0</v>
      </c>
      <c r="O55" s="244">
        <f>SUM(O54)</f>
        <v>0</v>
      </c>
    </row>
    <row r="56" spans="1:15" s="284" customFormat="1" ht="16.25" customHeight="1" x14ac:dyDescent="0.35">
      <c r="A56" s="234" t="s">
        <v>165</v>
      </c>
      <c r="B56" s="235"/>
      <c r="C56" s="236" t="s">
        <v>170</v>
      </c>
      <c r="D56" s="410"/>
      <c r="E56" s="411"/>
      <c r="F56" s="412"/>
      <c r="G56" s="413"/>
      <c r="H56" s="412"/>
      <c r="I56" s="413"/>
      <c r="J56" s="414"/>
      <c r="K56" s="221"/>
      <c r="L56" s="221"/>
      <c r="M56" s="317"/>
      <c r="N56" s="343"/>
      <c r="O56" s="318"/>
    </row>
    <row r="57" spans="1:15" s="284" customFormat="1" ht="16.25" customHeight="1" x14ac:dyDescent="0.35">
      <c r="A57" s="196" t="s">
        <v>216</v>
      </c>
      <c r="B57" s="197"/>
      <c r="C57" s="198" t="s">
        <v>171</v>
      </c>
      <c r="D57" s="199">
        <f>SUM(E57:J57)</f>
        <v>0</v>
      </c>
      <c r="E57" s="192"/>
      <c r="F57" s="193"/>
      <c r="G57" s="194"/>
      <c r="H57" s="193"/>
      <c r="I57" s="194"/>
      <c r="J57" s="195"/>
      <c r="K57" s="221" t="s">
        <v>3</v>
      </c>
      <c r="L57" s="221" t="s">
        <v>4</v>
      </c>
      <c r="M57" s="200"/>
      <c r="N57" s="201"/>
      <c r="O57" s="202"/>
    </row>
    <row r="58" spans="1:15" s="284" customFormat="1" ht="16.25" customHeight="1" x14ac:dyDescent="0.35">
      <c r="A58" s="196" t="s">
        <v>217</v>
      </c>
      <c r="B58" s="197"/>
      <c r="C58" s="198" t="s">
        <v>172</v>
      </c>
      <c r="D58" s="199">
        <f>SUM(E58:J58)</f>
        <v>0</v>
      </c>
      <c r="E58" s="192"/>
      <c r="F58" s="193"/>
      <c r="G58" s="194"/>
      <c r="H58" s="193"/>
      <c r="I58" s="194"/>
      <c r="J58" s="195"/>
      <c r="K58" s="221" t="s">
        <v>3</v>
      </c>
      <c r="L58" s="221" t="s">
        <v>4</v>
      </c>
      <c r="M58" s="200"/>
      <c r="N58" s="201"/>
      <c r="O58" s="202"/>
    </row>
    <row r="59" spans="1:15" s="284" customFormat="1" ht="16.25" customHeight="1" x14ac:dyDescent="0.35">
      <c r="A59" s="196" t="s">
        <v>218</v>
      </c>
      <c r="B59" s="197"/>
      <c r="C59" s="198" t="s">
        <v>173</v>
      </c>
      <c r="D59" s="199">
        <f>SUM(E59:J59)</f>
        <v>0</v>
      </c>
      <c r="E59" s="192"/>
      <c r="F59" s="193"/>
      <c r="G59" s="194"/>
      <c r="H59" s="193"/>
      <c r="I59" s="194"/>
      <c r="J59" s="195"/>
      <c r="K59" s="221" t="s">
        <v>3</v>
      </c>
      <c r="L59" s="221" t="s">
        <v>4</v>
      </c>
      <c r="M59" s="200"/>
      <c r="N59" s="201"/>
      <c r="O59" s="202"/>
    </row>
    <row r="60" spans="1:15" s="284" customFormat="1" ht="16.25" customHeight="1" x14ac:dyDescent="0.35">
      <c r="A60" s="196" t="s">
        <v>219</v>
      </c>
      <c r="B60" s="197"/>
      <c r="C60" s="198" t="s">
        <v>188</v>
      </c>
      <c r="D60" s="199">
        <f>SUM(E60:J60)</f>
        <v>0</v>
      </c>
      <c r="E60" s="192"/>
      <c r="F60" s="193"/>
      <c r="G60" s="194"/>
      <c r="H60" s="193"/>
      <c r="I60" s="194"/>
      <c r="J60" s="195"/>
      <c r="K60" s="221" t="s">
        <v>3</v>
      </c>
      <c r="L60" s="221" t="s">
        <v>4</v>
      </c>
      <c r="M60" s="200"/>
      <c r="N60" s="201"/>
      <c r="O60" s="202"/>
    </row>
    <row r="61" spans="1:15" s="282" customFormat="1" ht="16.25" customHeight="1" x14ac:dyDescent="0.35">
      <c r="A61" s="237"/>
      <c r="B61" s="238"/>
      <c r="C61" s="239" t="s">
        <v>8</v>
      </c>
      <c r="D61" s="240">
        <f t="shared" ref="D61:J61" si="11">SUM(D57:D60)</f>
        <v>0</v>
      </c>
      <c r="E61" s="241">
        <f t="shared" si="11"/>
        <v>0</v>
      </c>
      <c r="F61" s="242">
        <f t="shared" si="11"/>
        <v>0</v>
      </c>
      <c r="G61" s="243">
        <f t="shared" si="11"/>
        <v>0</v>
      </c>
      <c r="H61" s="242">
        <f t="shared" si="11"/>
        <v>0</v>
      </c>
      <c r="I61" s="243">
        <f t="shared" si="11"/>
        <v>0</v>
      </c>
      <c r="J61" s="244">
        <f t="shared" si="11"/>
        <v>0</v>
      </c>
      <c r="K61" s="221"/>
      <c r="L61" s="221"/>
      <c r="M61" s="241">
        <f>SUM(M57:M60)</f>
        <v>0</v>
      </c>
      <c r="N61" s="266">
        <f>SUM(N57:N60)</f>
        <v>0</v>
      </c>
      <c r="O61" s="244">
        <f>SUM(O57:O60)</f>
        <v>0</v>
      </c>
    </row>
    <row r="62" spans="1:15" s="284" customFormat="1" ht="16.25" customHeight="1" x14ac:dyDescent="0.35">
      <c r="A62" s="234" t="s">
        <v>166</v>
      </c>
      <c r="B62" s="235"/>
      <c r="C62" s="236" t="s">
        <v>174</v>
      </c>
      <c r="D62" s="410"/>
      <c r="E62" s="411"/>
      <c r="F62" s="412"/>
      <c r="G62" s="413"/>
      <c r="H62" s="412"/>
      <c r="I62" s="413"/>
      <c r="J62" s="414"/>
      <c r="K62" s="221"/>
      <c r="L62" s="221"/>
      <c r="M62" s="317"/>
      <c r="N62" s="343"/>
      <c r="O62" s="318"/>
    </row>
    <row r="63" spans="1:15" s="284" customFormat="1" ht="16.25" customHeight="1" x14ac:dyDescent="0.35">
      <c r="A63" s="196" t="s">
        <v>220</v>
      </c>
      <c r="B63" s="197"/>
      <c r="C63" s="198" t="s">
        <v>175</v>
      </c>
      <c r="D63" s="199">
        <f>SUM(E63:J63)</f>
        <v>0</v>
      </c>
      <c r="E63" s="192"/>
      <c r="F63" s="193"/>
      <c r="G63" s="194"/>
      <c r="H63" s="193"/>
      <c r="I63" s="194"/>
      <c r="J63" s="195"/>
      <c r="K63" s="221" t="s">
        <v>3</v>
      </c>
      <c r="L63" s="221" t="s">
        <v>4</v>
      </c>
      <c r="M63" s="200"/>
      <c r="N63" s="201"/>
      <c r="O63" s="202"/>
    </row>
    <row r="64" spans="1:15" s="292" customFormat="1" ht="16.25" customHeight="1" x14ac:dyDescent="0.35">
      <c r="A64" s="237"/>
      <c r="B64" s="238"/>
      <c r="C64" s="239" t="s">
        <v>177</v>
      </c>
      <c r="D64" s="240">
        <f t="shared" ref="D64:J64" si="12">SUM(D63)</f>
        <v>0</v>
      </c>
      <c r="E64" s="241">
        <f t="shared" si="12"/>
        <v>0</v>
      </c>
      <c r="F64" s="242">
        <f t="shared" si="12"/>
        <v>0</v>
      </c>
      <c r="G64" s="243">
        <f t="shared" si="12"/>
        <v>0</v>
      </c>
      <c r="H64" s="242">
        <f t="shared" si="12"/>
        <v>0</v>
      </c>
      <c r="I64" s="243">
        <f t="shared" si="12"/>
        <v>0</v>
      </c>
      <c r="J64" s="244">
        <f t="shared" si="12"/>
        <v>0</v>
      </c>
      <c r="K64" s="221"/>
      <c r="L64" s="221"/>
      <c r="M64" s="241">
        <f>SUM(M63)</f>
        <v>0</v>
      </c>
      <c r="N64" s="266">
        <f>SUM(N63)</f>
        <v>0</v>
      </c>
      <c r="O64" s="244">
        <f>SUM(O63)</f>
        <v>0</v>
      </c>
    </row>
    <row r="65" spans="1:15" s="284" customFormat="1" ht="16.25" customHeight="1" x14ac:dyDescent="0.35">
      <c r="A65" s="234" t="s">
        <v>167</v>
      </c>
      <c r="B65" s="235"/>
      <c r="C65" s="236" t="s">
        <v>176</v>
      </c>
      <c r="D65" s="410"/>
      <c r="E65" s="411"/>
      <c r="F65" s="412"/>
      <c r="G65" s="413"/>
      <c r="H65" s="412"/>
      <c r="I65" s="413"/>
      <c r="J65" s="414"/>
      <c r="K65" s="221"/>
      <c r="L65" s="221"/>
      <c r="M65" s="317"/>
      <c r="N65" s="343"/>
      <c r="O65" s="318"/>
    </row>
    <row r="66" spans="1:15" s="284" customFormat="1" ht="16.25" customHeight="1" x14ac:dyDescent="0.35">
      <c r="A66" s="196" t="s">
        <v>221</v>
      </c>
      <c r="B66" s="197"/>
      <c r="C66" s="198" t="s">
        <v>189</v>
      </c>
      <c r="D66" s="199">
        <f>SUM(E66:J66)</f>
        <v>0</v>
      </c>
      <c r="E66" s="192"/>
      <c r="F66" s="193"/>
      <c r="G66" s="194"/>
      <c r="H66" s="193"/>
      <c r="I66" s="194"/>
      <c r="J66" s="195"/>
      <c r="K66" s="221" t="s">
        <v>2</v>
      </c>
      <c r="L66" s="221" t="s">
        <v>4</v>
      </c>
      <c r="M66" s="200"/>
      <c r="N66" s="201"/>
      <c r="O66" s="202"/>
    </row>
    <row r="67" spans="1:15" s="282" customFormat="1" ht="16.25" customHeight="1" thickBot="1" x14ac:dyDescent="0.4">
      <c r="A67" s="237"/>
      <c r="B67" s="238"/>
      <c r="C67" s="239" t="s">
        <v>9</v>
      </c>
      <c r="D67" s="240">
        <f t="shared" ref="D67:J67" si="13">SUM(D66)</f>
        <v>0</v>
      </c>
      <c r="E67" s="241">
        <f t="shared" si="13"/>
        <v>0</v>
      </c>
      <c r="F67" s="242">
        <f t="shared" si="13"/>
        <v>0</v>
      </c>
      <c r="G67" s="243">
        <f t="shared" si="13"/>
        <v>0</v>
      </c>
      <c r="H67" s="242">
        <f t="shared" si="13"/>
        <v>0</v>
      </c>
      <c r="I67" s="243">
        <f t="shared" si="13"/>
        <v>0</v>
      </c>
      <c r="J67" s="244">
        <f t="shared" si="13"/>
        <v>0</v>
      </c>
      <c r="K67" s="221"/>
      <c r="L67" s="221"/>
      <c r="M67" s="241">
        <f>SUM(M66)</f>
        <v>0</v>
      </c>
      <c r="N67" s="266">
        <f>SUM(N66)</f>
        <v>0</v>
      </c>
      <c r="O67" s="244">
        <f>SUM(O66)</f>
        <v>0</v>
      </c>
    </row>
    <row r="68" spans="1:15" s="345" customFormat="1" ht="16.5" thickTop="1" thickBot="1" x14ac:dyDescent="0.4">
      <c r="A68" s="249"/>
      <c r="B68" s="250"/>
      <c r="C68" s="251" t="s">
        <v>178</v>
      </c>
      <c r="D68" s="252">
        <f t="shared" ref="D68:J68" si="14">SUM(D37,D39,D46,D52,D55,D61,D64,D67)</f>
        <v>0</v>
      </c>
      <c r="E68" s="253">
        <f t="shared" si="14"/>
        <v>0</v>
      </c>
      <c r="F68" s="254">
        <f t="shared" si="14"/>
        <v>0</v>
      </c>
      <c r="G68" s="255">
        <f t="shared" si="14"/>
        <v>0</v>
      </c>
      <c r="H68" s="254">
        <f t="shared" si="14"/>
        <v>0</v>
      </c>
      <c r="I68" s="255">
        <f t="shared" si="14"/>
        <v>0</v>
      </c>
      <c r="J68" s="256">
        <f t="shared" si="14"/>
        <v>0</v>
      </c>
      <c r="K68" s="223"/>
      <c r="L68" s="223"/>
      <c r="M68" s="253">
        <f>SUM(M37,M39,M46,M52,M55,M61,M64,M67)</f>
        <v>0</v>
      </c>
      <c r="N68" s="257">
        <f>SUM(N37,N39,N46,N52,N55,N61,N64,N67)</f>
        <v>0</v>
      </c>
      <c r="O68" s="256">
        <f>SUM(O37,O39,O46,O52,O55,O61,O64,O67)</f>
        <v>0</v>
      </c>
    </row>
    <row r="69" spans="1:15" s="276" customFormat="1" ht="21" customHeight="1" thickTop="1" thickBot="1" x14ac:dyDescent="0.4">
      <c r="A69" s="551"/>
      <c r="B69" s="550"/>
      <c r="C69" s="339" t="s">
        <v>190</v>
      </c>
      <c r="D69" s="405">
        <f t="shared" ref="D69:J69" si="15">SUM(D29,D68)</f>
        <v>0</v>
      </c>
      <c r="E69" s="406">
        <f t="shared" si="15"/>
        <v>0</v>
      </c>
      <c r="F69" s="407">
        <f t="shared" si="15"/>
        <v>0</v>
      </c>
      <c r="G69" s="393">
        <f t="shared" si="15"/>
        <v>0</v>
      </c>
      <c r="H69" s="408">
        <f t="shared" si="15"/>
        <v>0</v>
      </c>
      <c r="I69" s="393">
        <f t="shared" si="15"/>
        <v>0</v>
      </c>
      <c r="J69" s="409">
        <f t="shared" si="15"/>
        <v>0</v>
      </c>
      <c r="K69" s="309"/>
      <c r="L69" s="309"/>
      <c r="M69" s="358">
        <f>SUM(M29,M68)</f>
        <v>0</v>
      </c>
      <c r="N69" s="359">
        <f>SUM(N29,N68)</f>
        <v>0</v>
      </c>
      <c r="O69" s="360">
        <f>SUM(O29,O68)</f>
        <v>0</v>
      </c>
    </row>
    <row r="70" spans="1:15" s="281" customFormat="1" ht="21.5" customHeight="1" thickTop="1" thickBot="1" x14ac:dyDescent="0.4">
      <c r="A70" s="547"/>
      <c r="B70" s="549"/>
      <c r="C70" s="336" t="s">
        <v>14</v>
      </c>
      <c r="D70" s="364" t="e">
        <f>D68/D69</f>
        <v>#DIV/0!</v>
      </c>
      <c r="E70" s="295"/>
      <c r="F70" s="295"/>
      <c r="G70" s="295"/>
      <c r="H70" s="295"/>
      <c r="I70" s="295"/>
      <c r="J70" s="295"/>
      <c r="K70" s="296"/>
      <c r="L70" s="296"/>
      <c r="M70" s="295"/>
      <c r="N70" s="295"/>
      <c r="O70" s="297"/>
    </row>
    <row r="71" spans="1:15" s="286" customFormat="1" ht="16.25" customHeight="1" thickTop="1" thickBot="1" x14ac:dyDescent="0.4">
      <c r="A71" s="546" t="s">
        <v>192</v>
      </c>
      <c r="B71" s="548"/>
      <c r="C71" s="326" t="s">
        <v>191</v>
      </c>
      <c r="D71" s="328"/>
      <c r="E71" s="284"/>
      <c r="F71" s="300"/>
      <c r="G71" s="300"/>
      <c r="H71" s="300"/>
      <c r="I71" s="300"/>
      <c r="J71" s="300"/>
      <c r="K71" s="296"/>
      <c r="L71" s="296"/>
      <c r="M71" s="300"/>
      <c r="N71" s="300"/>
      <c r="O71" s="301"/>
    </row>
    <row r="72" spans="1:15" s="286" customFormat="1" ht="16.25" customHeight="1" thickTop="1" thickBot="1" x14ac:dyDescent="0.4">
      <c r="A72" s="547"/>
      <c r="B72" s="549"/>
      <c r="C72" s="335" t="s">
        <v>0</v>
      </c>
      <c r="D72" s="361">
        <v>7.0000000000000007E-2</v>
      </c>
      <c r="E72" s="354"/>
      <c r="F72" s="355"/>
      <c r="G72" s="356"/>
      <c r="H72" s="355"/>
      <c r="I72" s="356"/>
      <c r="J72" s="357"/>
      <c r="K72" s="296"/>
      <c r="L72" s="296"/>
      <c r="M72" s="300"/>
      <c r="N72" s="300"/>
      <c r="O72" s="301"/>
    </row>
    <row r="73" spans="1:15" s="276" customFormat="1" ht="21" customHeight="1" thickTop="1" thickBot="1" x14ac:dyDescent="0.4">
      <c r="A73" s="249"/>
      <c r="B73" s="250"/>
      <c r="C73" s="251" t="s">
        <v>320</v>
      </c>
      <c r="D73" s="331">
        <f>D69*D72</f>
        <v>0</v>
      </c>
      <c r="E73" s="396">
        <f t="shared" ref="E73:J73" si="16">E69*E72</f>
        <v>0</v>
      </c>
      <c r="F73" s="397">
        <f t="shared" si="16"/>
        <v>0</v>
      </c>
      <c r="G73" s="398">
        <f t="shared" si="16"/>
        <v>0</v>
      </c>
      <c r="H73" s="397">
        <f t="shared" si="16"/>
        <v>0</v>
      </c>
      <c r="I73" s="398">
        <f t="shared" si="16"/>
        <v>0</v>
      </c>
      <c r="J73" s="399">
        <f t="shared" si="16"/>
        <v>0</v>
      </c>
      <c r="K73" s="296"/>
      <c r="L73" s="296"/>
      <c r="M73" s="298"/>
      <c r="N73" s="298"/>
      <c r="O73" s="302"/>
    </row>
    <row r="74" spans="1:15" s="276" customFormat="1" ht="44.5" thickTop="1" thickBot="1" x14ac:dyDescent="0.4">
      <c r="A74" s="249"/>
      <c r="B74" s="250"/>
      <c r="C74" s="325" t="s">
        <v>13</v>
      </c>
      <c r="D74" s="332">
        <f>D69+D73</f>
        <v>0</v>
      </c>
      <c r="E74" s="420">
        <f t="shared" ref="E74:J74" si="17">E69+E73</f>
        <v>0</v>
      </c>
      <c r="F74" s="421">
        <f t="shared" si="17"/>
        <v>0</v>
      </c>
      <c r="G74" s="422">
        <f t="shared" si="17"/>
        <v>0</v>
      </c>
      <c r="H74" s="421">
        <f t="shared" si="17"/>
        <v>0</v>
      </c>
      <c r="I74" s="422">
        <f t="shared" si="17"/>
        <v>0</v>
      </c>
      <c r="J74" s="423">
        <f t="shared" si="17"/>
        <v>0</v>
      </c>
      <c r="K74" s="303"/>
      <c r="L74" s="303"/>
      <c r="M74" s="333" t="s">
        <v>318</v>
      </c>
      <c r="N74" s="334" t="e">
        <f>'Section 13 - SF'!B25</f>
        <v>#DIV/0!</v>
      </c>
      <c r="O74" s="304"/>
    </row>
    <row r="75" spans="1:15" ht="20.25" customHeight="1" thickTop="1" x14ac:dyDescent="0.35">
      <c r="K75" s="131"/>
      <c r="L75" s="131"/>
    </row>
    <row r="76" spans="1:15" ht="15.5" x14ac:dyDescent="0.35">
      <c r="D76" s="508" t="s">
        <v>326</v>
      </c>
      <c r="K76" s="131"/>
      <c r="L76" s="131"/>
    </row>
    <row r="77" spans="1:15" ht="15.5" x14ac:dyDescent="0.35">
      <c r="D77" s="365"/>
      <c r="E77" s="281" t="s">
        <v>322</v>
      </c>
      <c r="K77" s="131"/>
      <c r="L77" s="131"/>
    </row>
    <row r="78" spans="1:15" ht="15.5" x14ac:dyDescent="0.35">
      <c r="D78" s="366"/>
      <c r="E78" s="281" t="s">
        <v>323</v>
      </c>
      <c r="K78" s="131"/>
      <c r="L78" s="131"/>
    </row>
    <row r="79" spans="1:15" ht="15.5" x14ac:dyDescent="0.35">
      <c r="D79" s="367"/>
      <c r="E79" s="281" t="s">
        <v>324</v>
      </c>
      <c r="K79" s="131"/>
      <c r="L79" s="131"/>
    </row>
    <row r="80" spans="1:15" ht="15.5" x14ac:dyDescent="0.35">
      <c r="D80" s="368"/>
      <c r="E80" s="281" t="s">
        <v>325</v>
      </c>
      <c r="K80" s="131"/>
      <c r="L80" s="131"/>
    </row>
    <row r="81" spans="1:16" ht="20.25" customHeight="1" x14ac:dyDescent="0.35">
      <c r="K81" s="131"/>
      <c r="L81" s="131"/>
    </row>
    <row r="82" spans="1:16" ht="20.25" customHeight="1" x14ac:dyDescent="0.35">
      <c r="K82" s="131"/>
      <c r="L82" s="131"/>
    </row>
    <row r="83" spans="1:16" ht="20.25" customHeight="1" x14ac:dyDescent="0.35">
      <c r="K83" s="131"/>
      <c r="L83" s="131"/>
    </row>
    <row r="84" spans="1:16" ht="20.25" customHeight="1" x14ac:dyDescent="0.35">
      <c r="K84" s="131"/>
      <c r="L84" s="131"/>
    </row>
    <row r="85" spans="1:16" ht="20.25" customHeight="1" x14ac:dyDescent="0.35">
      <c r="K85" s="131"/>
      <c r="L85" s="131"/>
    </row>
    <row r="86" spans="1:16" ht="20.25" customHeight="1" x14ac:dyDescent="0.35">
      <c r="K86" s="131"/>
      <c r="L86" s="131"/>
    </row>
    <row r="87" spans="1:16" ht="20.25" customHeight="1" x14ac:dyDescent="0.35">
      <c r="K87" s="131"/>
      <c r="L87" s="131"/>
    </row>
    <row r="88" spans="1:16" ht="20.25" customHeight="1" x14ac:dyDescent="0.35">
      <c r="K88" s="131"/>
      <c r="L88" s="131"/>
    </row>
    <row r="89" spans="1:16" ht="20.25" customHeight="1" x14ac:dyDescent="0.35">
      <c r="K89" s="131"/>
      <c r="L89" s="131"/>
    </row>
    <row r="90" spans="1:16" ht="20.25" customHeight="1" x14ac:dyDescent="0.35">
      <c r="K90" s="131"/>
      <c r="L90" s="131"/>
    </row>
    <row r="91" spans="1:16" ht="20.25" customHeight="1" x14ac:dyDescent="0.35">
      <c r="K91" s="131"/>
      <c r="L91" s="131"/>
    </row>
    <row r="92" spans="1:16" ht="20.25" customHeight="1" x14ac:dyDescent="0.35">
      <c r="K92" s="131"/>
      <c r="L92" s="131"/>
    </row>
    <row r="93" spans="1:16" ht="20.25" customHeight="1" x14ac:dyDescent="0.35">
      <c r="K93" s="131"/>
      <c r="L93" s="131"/>
    </row>
    <row r="95" spans="1:16" s="125" customFormat="1" ht="20.25" customHeight="1" x14ac:dyDescent="0.35">
      <c r="A95" s="132"/>
      <c r="B95" s="132"/>
      <c r="C95" s="132"/>
      <c r="D95" s="124"/>
      <c r="E95" s="124"/>
      <c r="F95" s="124"/>
      <c r="G95" s="124"/>
      <c r="H95" s="124"/>
      <c r="I95" s="124"/>
      <c r="J95" s="124"/>
      <c r="K95" s="259"/>
      <c r="M95" s="124"/>
      <c r="N95" s="124"/>
      <c r="O95" s="124"/>
      <c r="P95" s="124"/>
    </row>
  </sheetData>
  <mergeCells count="16">
    <mergeCell ref="A71:A72"/>
    <mergeCell ref="B71:B72"/>
    <mergeCell ref="B69:B70"/>
    <mergeCell ref="A69:A70"/>
    <mergeCell ref="M1:O1"/>
    <mergeCell ref="E1:J1"/>
    <mergeCell ref="A3:B3"/>
    <mergeCell ref="E2:F2"/>
    <mergeCell ref="G2:H2"/>
    <mergeCell ref="I2:J2"/>
    <mergeCell ref="A2:C2"/>
    <mergeCell ref="A1:C1"/>
    <mergeCell ref="M2:M4"/>
    <mergeCell ref="N2:N4"/>
    <mergeCell ref="O2:O4"/>
    <mergeCell ref="D2:D4"/>
  </mergeCells>
  <pageMargins left="0.23622047244094491" right="0.23622047244094491" top="0.51181102362204722" bottom="0.51181102362204722" header="0.23622047244094491" footer="0.23622047244094491"/>
  <pageSetup paperSize="9" scale="51" fitToHeight="15"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249977111117893"/>
    <pageSetUpPr fitToPage="1"/>
  </sheetPr>
  <dimension ref="A1:AB25"/>
  <sheetViews>
    <sheetView zoomScaleNormal="100" workbookViewId="0">
      <selection activeCell="O11" sqref="O11:O13"/>
    </sheetView>
  </sheetViews>
  <sheetFormatPr defaultColWidth="8.81640625" defaultRowHeight="12.5" outlineLevelCol="1" x14ac:dyDescent="0.25"/>
  <cols>
    <col min="1" max="1" width="17.54296875" style="1" customWidth="1"/>
    <col min="2" max="2" width="15.81640625" style="1" customWidth="1"/>
    <col min="3" max="3" width="13.81640625" style="1" customWidth="1"/>
    <col min="4" max="4" width="13.81640625" style="1" customWidth="1" outlineLevel="1"/>
    <col min="5" max="5" width="12.1796875" style="1" hidden="1" customWidth="1" outlineLevel="1"/>
    <col min="6" max="6" width="12.453125" style="1" hidden="1" customWidth="1" outlineLevel="1"/>
    <col min="7" max="7" width="16.453125" style="1" hidden="1" customWidth="1" outlineLevel="1"/>
    <col min="8" max="8" width="16" style="1" customWidth="1"/>
    <col min="9" max="9" width="15.81640625" style="1" customWidth="1"/>
    <col min="10" max="10" width="12.81640625" style="1" hidden="1" customWidth="1" outlineLevel="1"/>
    <col min="11" max="11" width="13.81640625" style="1" hidden="1" customWidth="1" outlineLevel="1"/>
    <col min="12" max="12" width="12.81640625" style="1" hidden="1" customWidth="1" outlineLevel="1"/>
    <col min="13" max="13" width="15.81640625" style="1" customWidth="1" collapsed="1"/>
    <col min="14" max="15" width="15.81640625" style="1" customWidth="1"/>
    <col min="16" max="16" width="9.54296875" style="1" hidden="1" customWidth="1" outlineLevel="1"/>
    <col min="17" max="17" width="15.81640625" style="1" customWidth="1" collapsed="1"/>
    <col min="18" max="18" width="9.54296875" style="1" hidden="1" customWidth="1" outlineLevel="1"/>
    <col min="19" max="19" width="17.81640625" style="1" customWidth="1" collapsed="1"/>
    <col min="20" max="20" width="18.81640625" style="1" customWidth="1"/>
    <col min="21" max="21" width="10.81640625" style="1" customWidth="1"/>
    <col min="22" max="23" width="18.81640625" style="1" customWidth="1"/>
    <col min="24" max="25" width="11.453125" style="1" hidden="1" customWidth="1" outlineLevel="1"/>
    <col min="26" max="27" width="10.81640625" style="1" hidden="1" customWidth="1" outlineLevel="1"/>
    <col min="28" max="28" width="18.81640625" style="1" customWidth="1" collapsed="1"/>
    <col min="29" max="16384" width="8.81640625" style="1"/>
  </cols>
  <sheetData>
    <row r="1" spans="1:28" ht="15.5" x14ac:dyDescent="0.25">
      <c r="A1" s="2"/>
      <c r="B1" s="2"/>
      <c r="C1" s="143" t="s">
        <v>36</v>
      </c>
      <c r="D1" s="143"/>
      <c r="E1" s="143"/>
      <c r="F1" s="143"/>
      <c r="G1" s="143"/>
      <c r="H1" s="143"/>
      <c r="I1" s="143"/>
      <c r="J1" s="143"/>
      <c r="K1" s="143"/>
      <c r="L1" s="143"/>
      <c r="M1" s="143"/>
      <c r="N1" s="143"/>
      <c r="O1" s="143"/>
      <c r="P1" s="143"/>
      <c r="Q1" s="143"/>
      <c r="R1" s="143"/>
      <c r="S1" s="143"/>
      <c r="T1" s="143"/>
      <c r="U1" s="143"/>
      <c r="V1" s="143"/>
      <c r="W1" s="143"/>
      <c r="X1" s="143"/>
      <c r="Y1" s="143"/>
      <c r="Z1" s="143"/>
      <c r="AA1" s="143"/>
      <c r="AB1" s="143"/>
    </row>
    <row r="2" spans="1:28" ht="15.5" thickBot="1" x14ac:dyDescent="0.3">
      <c r="C2" s="142" t="s">
        <v>37</v>
      </c>
      <c r="D2" s="142"/>
      <c r="E2" s="142"/>
      <c r="F2" s="142"/>
      <c r="G2" s="142"/>
      <c r="H2" s="142"/>
      <c r="I2" s="142"/>
      <c r="J2" s="142"/>
      <c r="K2" s="142"/>
      <c r="L2" s="142"/>
      <c r="M2" s="142"/>
      <c r="N2" s="142"/>
      <c r="O2" s="142"/>
      <c r="P2" s="142"/>
      <c r="Q2" s="142"/>
      <c r="R2" s="142"/>
      <c r="S2" s="142"/>
      <c r="T2" s="142"/>
      <c r="U2" s="142"/>
      <c r="V2" s="142"/>
      <c r="W2" s="142"/>
      <c r="X2" s="142"/>
      <c r="Y2" s="142"/>
      <c r="Z2" s="142"/>
      <c r="AA2" s="142"/>
      <c r="AB2" s="142"/>
    </row>
    <row r="3" spans="1:28" ht="21.5" thickBot="1" x14ac:dyDescent="0.3">
      <c r="C3" s="610" t="s">
        <v>38</v>
      </c>
      <c r="D3" s="611"/>
      <c r="E3" s="611"/>
      <c r="F3" s="611"/>
      <c r="G3" s="611"/>
      <c r="H3" s="611"/>
      <c r="I3" s="611"/>
      <c r="J3" s="611"/>
      <c r="K3" s="611"/>
      <c r="L3" s="611"/>
      <c r="M3" s="611"/>
      <c r="N3" s="611"/>
      <c r="O3" s="611"/>
      <c r="P3" s="611"/>
      <c r="Q3" s="611"/>
      <c r="R3" s="611"/>
      <c r="S3" s="611"/>
      <c r="T3" s="612"/>
      <c r="U3" s="611" t="s">
        <v>39</v>
      </c>
      <c r="V3" s="611"/>
      <c r="W3" s="611"/>
      <c r="X3" s="611"/>
      <c r="Y3" s="611"/>
      <c r="Z3" s="611"/>
      <c r="AA3" s="611"/>
      <c r="AB3" s="612"/>
    </row>
    <row r="4" spans="1:28" ht="15" thickBot="1" x14ac:dyDescent="0.3">
      <c r="C4" s="610" t="s">
        <v>40</v>
      </c>
      <c r="D4" s="611"/>
      <c r="E4" s="611"/>
      <c r="F4" s="611"/>
      <c r="G4" s="611"/>
      <c r="H4" s="611"/>
      <c r="I4" s="611"/>
      <c r="J4" s="611"/>
      <c r="K4" s="611"/>
      <c r="L4" s="611"/>
      <c r="M4" s="611"/>
      <c r="N4" s="611"/>
      <c r="O4" s="611"/>
      <c r="P4" s="3"/>
      <c r="Q4" s="3"/>
      <c r="R4" s="3"/>
      <c r="S4" s="4" t="s">
        <v>41</v>
      </c>
      <c r="T4" s="613" t="s">
        <v>42</v>
      </c>
      <c r="U4" s="559" t="s">
        <v>43</v>
      </c>
      <c r="V4" s="615"/>
      <c r="W4" s="616"/>
      <c r="X4" s="617" t="s">
        <v>44</v>
      </c>
      <c r="Y4" s="618"/>
      <c r="Z4" s="618"/>
      <c r="AA4" s="619"/>
      <c r="AB4" s="613" t="s">
        <v>303</v>
      </c>
    </row>
    <row r="5" spans="1:28" ht="31.5" thickBot="1" x14ac:dyDescent="0.3">
      <c r="C5" s="559" t="s">
        <v>45</v>
      </c>
      <c r="D5" s="615"/>
      <c r="E5" s="615"/>
      <c r="F5" s="615"/>
      <c r="G5" s="620"/>
      <c r="H5" s="5" t="s">
        <v>46</v>
      </c>
      <c r="I5" s="621" t="s">
        <v>47</v>
      </c>
      <c r="J5" s="615"/>
      <c r="K5" s="615"/>
      <c r="L5" s="615"/>
      <c r="M5" s="615"/>
      <c r="N5" s="620"/>
      <c r="O5" s="621" t="s">
        <v>48</v>
      </c>
      <c r="P5" s="615"/>
      <c r="Q5" s="615"/>
      <c r="R5" s="615"/>
      <c r="S5" s="6" t="s">
        <v>49</v>
      </c>
      <c r="T5" s="614"/>
      <c r="U5" s="7" t="s">
        <v>50</v>
      </c>
      <c r="V5" s="8" t="s">
        <v>51</v>
      </c>
      <c r="W5" s="9" t="s">
        <v>52</v>
      </c>
      <c r="X5" s="622" t="s">
        <v>244</v>
      </c>
      <c r="Y5" s="623"/>
      <c r="Z5" s="623"/>
      <c r="AA5" s="624"/>
      <c r="AB5" s="614"/>
    </row>
    <row r="6" spans="1:28" ht="11.5" customHeight="1" x14ac:dyDescent="0.25">
      <c r="C6" s="594" t="s">
        <v>54</v>
      </c>
      <c r="D6" s="595"/>
      <c r="E6" s="596" t="s">
        <v>55</v>
      </c>
      <c r="F6" s="97" t="s">
        <v>56</v>
      </c>
      <c r="G6" s="97" t="s">
        <v>57</v>
      </c>
      <c r="H6" s="598"/>
      <c r="I6" s="607" t="s">
        <v>58</v>
      </c>
      <c r="J6" s="601" t="s">
        <v>58</v>
      </c>
      <c r="K6" s="602"/>
      <c r="L6" s="602"/>
      <c r="M6" s="587" t="s">
        <v>59</v>
      </c>
      <c r="N6" s="578" t="s">
        <v>60</v>
      </c>
      <c r="O6" s="578" t="s">
        <v>61</v>
      </c>
      <c r="P6" s="578"/>
      <c r="Q6" s="578" t="s">
        <v>63</v>
      </c>
      <c r="R6" s="10" t="s">
        <v>62</v>
      </c>
      <c r="S6" s="11"/>
      <c r="T6" s="48"/>
      <c r="U6" s="581"/>
      <c r="V6" s="583"/>
      <c r="W6" s="12"/>
      <c r="X6" s="74" t="s">
        <v>53</v>
      </c>
      <c r="Y6" s="75" t="s">
        <v>53</v>
      </c>
      <c r="Z6" s="75" t="s">
        <v>53</v>
      </c>
      <c r="AA6" s="76" t="s">
        <v>53</v>
      </c>
      <c r="AB6" s="585"/>
    </row>
    <row r="7" spans="1:28" ht="14.5" customHeight="1" x14ac:dyDescent="0.25">
      <c r="C7" s="590" t="s">
        <v>64</v>
      </c>
      <c r="D7" s="591"/>
      <c r="E7" s="597"/>
      <c r="F7" s="85"/>
      <c r="G7" s="86"/>
      <c r="H7" s="599"/>
      <c r="I7" s="608"/>
      <c r="J7" s="603" t="s">
        <v>65</v>
      </c>
      <c r="K7" s="603" t="s">
        <v>235</v>
      </c>
      <c r="L7" s="605" t="s">
        <v>66</v>
      </c>
      <c r="M7" s="588"/>
      <c r="N7" s="579"/>
      <c r="O7" s="579"/>
      <c r="P7" s="579"/>
      <c r="Q7" s="579"/>
      <c r="R7" s="13"/>
      <c r="S7" s="14"/>
      <c r="T7" s="49"/>
      <c r="U7" s="582"/>
      <c r="V7" s="584"/>
      <c r="W7" s="98"/>
      <c r="X7" s="77"/>
      <c r="Y7" s="78"/>
      <c r="Z7" s="78"/>
      <c r="AA7" s="79"/>
      <c r="AB7" s="586"/>
    </row>
    <row r="8" spans="1:28" ht="15" customHeight="1" thickBot="1" x14ac:dyDescent="0.3">
      <c r="C8" s="592" t="s">
        <v>67</v>
      </c>
      <c r="D8" s="593"/>
      <c r="E8" s="87"/>
      <c r="F8" s="87"/>
      <c r="G8" s="87"/>
      <c r="H8" s="600"/>
      <c r="I8" s="609"/>
      <c r="J8" s="604"/>
      <c r="K8" s="604"/>
      <c r="L8" s="606"/>
      <c r="M8" s="589"/>
      <c r="N8" s="580"/>
      <c r="O8" s="580"/>
      <c r="P8" s="580"/>
      <c r="Q8" s="580"/>
      <c r="R8" s="15"/>
      <c r="S8" s="16"/>
      <c r="T8" s="49"/>
      <c r="U8" s="582"/>
      <c r="V8" s="584"/>
      <c r="W8" s="98"/>
      <c r="X8" s="77"/>
      <c r="Y8" s="78"/>
      <c r="Z8" s="78"/>
      <c r="AA8" s="79"/>
      <c r="AB8" s="586"/>
    </row>
    <row r="9" spans="1:28" ht="47.5" thickBot="1" x14ac:dyDescent="0.3">
      <c r="A9" s="148" t="s">
        <v>68</v>
      </c>
      <c r="B9" s="149" t="s">
        <v>300</v>
      </c>
      <c r="C9" s="163" t="s">
        <v>70</v>
      </c>
      <c r="D9" s="161" t="s">
        <v>69</v>
      </c>
      <c r="E9" s="67" t="s">
        <v>248</v>
      </c>
      <c r="F9" s="67" t="s">
        <v>248</v>
      </c>
      <c r="G9" s="88" t="s">
        <v>249</v>
      </c>
      <c r="H9" s="17" t="s">
        <v>70</v>
      </c>
      <c r="I9" s="18" t="s">
        <v>70</v>
      </c>
      <c r="J9" s="67" t="s">
        <v>234</v>
      </c>
      <c r="K9" s="67" t="s">
        <v>234</v>
      </c>
      <c r="L9" s="67" t="s">
        <v>234</v>
      </c>
      <c r="M9" s="19" t="s">
        <v>70</v>
      </c>
      <c r="N9" s="19" t="s">
        <v>70</v>
      </c>
      <c r="O9" s="163" t="s">
        <v>70</v>
      </c>
      <c r="P9" s="68" t="s">
        <v>237</v>
      </c>
      <c r="Q9" s="161" t="s">
        <v>69</v>
      </c>
      <c r="R9" s="69" t="s">
        <v>238</v>
      </c>
      <c r="S9" s="72" t="s">
        <v>71</v>
      </c>
      <c r="T9" s="20"/>
      <c r="U9" s="582"/>
      <c r="V9" s="584"/>
      <c r="W9" s="98"/>
      <c r="X9" s="80" t="s">
        <v>245</v>
      </c>
      <c r="Y9" s="81" t="s">
        <v>246</v>
      </c>
      <c r="Z9" s="81" t="s">
        <v>72</v>
      </c>
      <c r="AA9" s="82" t="s">
        <v>73</v>
      </c>
      <c r="AB9" s="586"/>
    </row>
    <row r="10" spans="1:28" ht="39.5" thickBot="1" x14ac:dyDescent="0.3">
      <c r="A10" s="150"/>
      <c r="B10" s="151"/>
      <c r="C10" s="144" t="s">
        <v>74</v>
      </c>
      <c r="D10" s="162" t="s">
        <v>75</v>
      </c>
      <c r="E10" s="99" t="s">
        <v>76</v>
      </c>
      <c r="F10" s="99" t="s">
        <v>77</v>
      </c>
      <c r="G10" s="99" t="s">
        <v>78</v>
      </c>
      <c r="H10" s="100" t="s">
        <v>79</v>
      </c>
      <c r="I10" s="101" t="s">
        <v>80</v>
      </c>
      <c r="J10" s="83" t="s">
        <v>81</v>
      </c>
      <c r="K10" s="83" t="s">
        <v>82</v>
      </c>
      <c r="L10" s="83" t="s">
        <v>236</v>
      </c>
      <c r="M10" s="101" t="s">
        <v>83</v>
      </c>
      <c r="N10" s="101" t="s">
        <v>84</v>
      </c>
      <c r="O10" s="70" t="s">
        <v>302</v>
      </c>
      <c r="P10" s="83" t="s">
        <v>240</v>
      </c>
      <c r="Q10" s="70" t="s">
        <v>85</v>
      </c>
      <c r="R10" s="71" t="s">
        <v>86</v>
      </c>
      <c r="S10" s="103" t="s">
        <v>241</v>
      </c>
      <c r="T10" s="103" t="s">
        <v>87</v>
      </c>
      <c r="U10" s="73" t="s">
        <v>242</v>
      </c>
      <c r="V10" s="70" t="s">
        <v>243</v>
      </c>
      <c r="W10" s="104" t="s">
        <v>88</v>
      </c>
      <c r="X10" s="99" t="s">
        <v>89</v>
      </c>
      <c r="Y10" s="83" t="s">
        <v>90</v>
      </c>
      <c r="Z10" s="83" t="s">
        <v>91</v>
      </c>
      <c r="AA10" s="84" t="s">
        <v>92</v>
      </c>
      <c r="AB10" s="105" t="s">
        <v>247</v>
      </c>
    </row>
    <row r="11" spans="1:28" ht="14.5" x14ac:dyDescent="0.25">
      <c r="A11" s="152" t="s">
        <v>93</v>
      </c>
      <c r="B11" s="153">
        <f>'RQ - Op Bdg'!E3</f>
        <v>0</v>
      </c>
      <c r="C11" s="145"/>
      <c r="D11" s="145"/>
      <c r="E11" s="107"/>
      <c r="F11" s="107"/>
      <c r="G11" s="107"/>
      <c r="H11" s="94">
        <v>0</v>
      </c>
      <c r="I11" s="94">
        <f>'RQ - Op Bdg'!E14+'RQ - Op Bdg'!E39</f>
        <v>0</v>
      </c>
      <c r="J11" s="106"/>
      <c r="K11" s="106"/>
      <c r="L11" s="106"/>
      <c r="M11" s="94"/>
      <c r="N11" s="94"/>
      <c r="O11" s="369"/>
      <c r="P11" s="112"/>
      <c r="Q11" s="94">
        <f>'RQ - Op Bdg'!E67</f>
        <v>0</v>
      </c>
      <c r="R11" s="112"/>
      <c r="S11" s="96">
        <f>(C11+D11+H11+I11+M11+N11+O11+Q11)*'RQ - Op Bdg'!$D$72</f>
        <v>0</v>
      </c>
      <c r="T11" s="96">
        <f>C11+D11+H11+I11+M11+N11+O11+Q11+S11</f>
        <v>0</v>
      </c>
      <c r="U11" s="95"/>
      <c r="V11" s="96" t="e">
        <f>T11*U14</f>
        <v>#DIV/0!</v>
      </c>
      <c r="W11" s="94" t="e">
        <f>V11</f>
        <v>#DIV/0!</v>
      </c>
      <c r="X11" s="112"/>
      <c r="Y11" s="112"/>
      <c r="Z11" s="112"/>
      <c r="AA11" s="167"/>
      <c r="AB11" s="172" t="e">
        <f>W11</f>
        <v>#DIV/0!</v>
      </c>
    </row>
    <row r="12" spans="1:28" ht="13" x14ac:dyDescent="0.25">
      <c r="A12" s="154" t="s">
        <v>278</v>
      </c>
      <c r="B12" s="155">
        <f>'RQ - Op Bdg'!G3</f>
        <v>0</v>
      </c>
      <c r="C12" s="146"/>
      <c r="D12" s="146"/>
      <c r="E12" s="108"/>
      <c r="F12" s="108"/>
      <c r="G12" s="108"/>
      <c r="H12" s="21">
        <v>0</v>
      </c>
      <c r="I12" s="21">
        <f>'RQ - Op Bdg'!G14+'RQ - Op Bdg'!G39</f>
        <v>0</v>
      </c>
      <c r="J12" s="108"/>
      <c r="K12" s="108"/>
      <c r="L12" s="108"/>
      <c r="M12" s="21"/>
      <c r="N12" s="21"/>
      <c r="O12" s="370"/>
      <c r="P12" s="115"/>
      <c r="Q12" s="21">
        <f>'RQ - Op Bdg'!G67</f>
        <v>0</v>
      </c>
      <c r="R12" s="115"/>
      <c r="S12" s="96">
        <f>(C12+D12+H12+I12+M12+N12+O12+Q12)*'RQ - Op Bdg'!$D$72</f>
        <v>0</v>
      </c>
      <c r="T12" s="96">
        <f>C12+D12+H12+I12+M12+N12+O12+Q12+S12</f>
        <v>0</v>
      </c>
      <c r="U12" s="90"/>
      <c r="V12" s="22" t="e">
        <f>T12*U14</f>
        <v>#DIV/0!</v>
      </c>
      <c r="W12" s="21" t="e">
        <f>V12</f>
        <v>#DIV/0!</v>
      </c>
      <c r="X12" s="113"/>
      <c r="Y12" s="113"/>
      <c r="Z12" s="113"/>
      <c r="AA12" s="170"/>
      <c r="AB12" s="173" t="e">
        <f>W12</f>
        <v>#DIV/0!</v>
      </c>
    </row>
    <row r="13" spans="1:28" ht="13.5" thickBot="1" x14ac:dyDescent="0.3">
      <c r="A13" s="156" t="s">
        <v>279</v>
      </c>
      <c r="B13" s="157">
        <f>'RQ - Op Bdg'!I3</f>
        <v>0</v>
      </c>
      <c r="C13" s="147"/>
      <c r="D13" s="147"/>
      <c r="E13" s="109"/>
      <c r="F13" s="109"/>
      <c r="G13" s="109"/>
      <c r="H13" s="41">
        <v>0</v>
      </c>
      <c r="I13" s="41">
        <f>'RQ - Op Bdg'!I14+'RQ - Op Bdg'!I39</f>
        <v>0</v>
      </c>
      <c r="J13" s="108"/>
      <c r="K13" s="108"/>
      <c r="L13" s="108"/>
      <c r="M13" s="41"/>
      <c r="N13" s="41"/>
      <c r="O13" s="371"/>
      <c r="P13" s="115"/>
      <c r="Q13" s="41">
        <f>'RQ - Op Bdg'!I67</f>
        <v>0</v>
      </c>
      <c r="R13" s="115"/>
      <c r="S13" s="96">
        <f>(C13+D13+H13+I13+M13+N13+O13+Q13)*'RQ - Op Bdg'!$D$72</f>
        <v>0</v>
      </c>
      <c r="T13" s="96">
        <f>C13+D13+H13+I13+M13+N13+O13+Q13+S13</f>
        <v>0</v>
      </c>
      <c r="U13" s="91"/>
      <c r="V13" s="42" t="e">
        <f>T13*U14</f>
        <v>#DIV/0!</v>
      </c>
      <c r="W13" s="41" t="e">
        <f>V13</f>
        <v>#DIV/0!</v>
      </c>
      <c r="X13" s="113"/>
      <c r="Y13" s="113"/>
      <c r="Z13" s="113"/>
      <c r="AA13" s="170"/>
      <c r="AB13" s="174" t="e">
        <f>W13</f>
        <v>#DIV/0!</v>
      </c>
    </row>
    <row r="14" spans="1:28" ht="13.5" thickBot="1" x14ac:dyDescent="0.35">
      <c r="A14" s="148" t="s">
        <v>94</v>
      </c>
      <c r="B14" s="149"/>
      <c r="C14" s="43">
        <f>SUM(C11:C13)</f>
        <v>0</v>
      </c>
      <c r="D14" s="44">
        <f>SUM(D11:D13)</f>
        <v>0</v>
      </c>
      <c r="E14" s="111"/>
      <c r="F14" s="111"/>
      <c r="G14" s="111"/>
      <c r="H14" s="44">
        <f>SUM(H11:H13)</f>
        <v>0</v>
      </c>
      <c r="I14" s="44">
        <f>SUM(I11:I13)</f>
        <v>0</v>
      </c>
      <c r="J14" s="110"/>
      <c r="K14" s="110"/>
      <c r="L14" s="110"/>
      <c r="M14" s="44">
        <f>SUM(M11:M13)</f>
        <v>0</v>
      </c>
      <c r="N14" s="44">
        <f>SUM(N11:N13)</f>
        <v>0</v>
      </c>
      <c r="O14" s="44">
        <f>SUM(O11:O13)</f>
        <v>0</v>
      </c>
      <c r="P14" s="116"/>
      <c r="Q14" s="44">
        <f>SUM(Q11:Q13)</f>
        <v>0</v>
      </c>
      <c r="R14" s="116"/>
      <c r="S14" s="44">
        <f>SUM(S11:S13)</f>
        <v>0</v>
      </c>
      <c r="T14" s="44">
        <f>SUM(T11:T13)</f>
        <v>0</v>
      </c>
      <c r="U14" s="92" t="e">
        <f>'RQ - Op Bdg'!N74</f>
        <v>#DIV/0!</v>
      </c>
      <c r="V14" s="44" t="e">
        <f>SUM(V11:V13)</f>
        <v>#DIV/0!</v>
      </c>
      <c r="W14" s="93" t="e">
        <f>SUM(W11:W13)</f>
        <v>#DIV/0!</v>
      </c>
      <c r="X14" s="114"/>
      <c r="Y14" s="114"/>
      <c r="Z14" s="114"/>
      <c r="AA14" s="171"/>
      <c r="AB14" s="175" t="e">
        <f>SUM(AB11:AB13)</f>
        <v>#DIV/0!</v>
      </c>
    </row>
    <row r="15" spans="1:28" ht="50" x14ac:dyDescent="0.3">
      <c r="O15" s="24"/>
      <c r="T15" s="25"/>
      <c r="U15" s="26" t="s">
        <v>95</v>
      </c>
    </row>
    <row r="16" spans="1:28" x14ac:dyDescent="0.25">
      <c r="O16" s="27"/>
      <c r="S16" s="28"/>
    </row>
    <row r="17" spans="1:15" ht="14.5" customHeight="1" x14ac:dyDescent="0.25">
      <c r="A17" s="1" t="s">
        <v>304</v>
      </c>
      <c r="O17" s="27"/>
    </row>
    <row r="18" spans="1:15" ht="14.5" customHeight="1" x14ac:dyDescent="0.25">
      <c r="A18" s="1" t="s">
        <v>305</v>
      </c>
      <c r="O18" s="27"/>
    </row>
    <row r="19" spans="1:15" ht="14.5" customHeight="1" x14ac:dyDescent="0.25">
      <c r="A19" s="1" t="s">
        <v>311</v>
      </c>
      <c r="O19" s="27"/>
    </row>
    <row r="20" spans="1:15" ht="14.5" customHeight="1" x14ac:dyDescent="0.25">
      <c r="A20" s="1" t="s">
        <v>312</v>
      </c>
      <c r="O20" s="27"/>
    </row>
    <row r="21" spans="1:15" ht="14.5" customHeight="1" x14ac:dyDescent="0.25">
      <c r="A21" s="1" t="s">
        <v>306</v>
      </c>
    </row>
    <row r="22" spans="1:15" ht="14.5" customHeight="1" x14ac:dyDescent="0.25">
      <c r="A22" s="1" t="s">
        <v>307</v>
      </c>
    </row>
    <row r="23" spans="1:15" ht="14.5" customHeight="1" x14ac:dyDescent="0.25">
      <c r="A23" s="1" t="s">
        <v>308</v>
      </c>
    </row>
    <row r="24" spans="1:15" ht="14.5" customHeight="1" x14ac:dyDescent="0.25">
      <c r="A24" s="1" t="s">
        <v>309</v>
      </c>
    </row>
    <row r="25" spans="1:15" ht="14.5" customHeight="1" x14ac:dyDescent="0.25">
      <c r="A25" s="1" t="s">
        <v>310</v>
      </c>
    </row>
  </sheetData>
  <mergeCells count="29">
    <mergeCell ref="C3:T3"/>
    <mergeCell ref="U3:AB3"/>
    <mergeCell ref="C4:O4"/>
    <mergeCell ref="T4:T5"/>
    <mergeCell ref="U4:W4"/>
    <mergeCell ref="X4:AA4"/>
    <mergeCell ref="AB4:AB5"/>
    <mergeCell ref="C5:G5"/>
    <mergeCell ref="I5:N5"/>
    <mergeCell ref="O5:R5"/>
    <mergeCell ref="X5:AA5"/>
    <mergeCell ref="M6:M8"/>
    <mergeCell ref="N6:N8"/>
    <mergeCell ref="C7:D7"/>
    <mergeCell ref="C8:D8"/>
    <mergeCell ref="O6:O8"/>
    <mergeCell ref="C6:D6"/>
    <mergeCell ref="E6:E7"/>
    <mergeCell ref="H6:H8"/>
    <mergeCell ref="J6:L6"/>
    <mergeCell ref="J7:J8"/>
    <mergeCell ref="K7:K8"/>
    <mergeCell ref="L7:L8"/>
    <mergeCell ref="I6:I8"/>
    <mergeCell ref="P6:P8"/>
    <mergeCell ref="Q6:Q8"/>
    <mergeCell ref="U6:U9"/>
    <mergeCell ref="V6:V9"/>
    <mergeCell ref="AB6:AB9"/>
  </mergeCells>
  <pageMargins left="0.23622047244094491" right="0.23622047244094491" top="0.51181102362204722" bottom="0.51181102362204722" header="0.23622047244094491" footer="0.23622047244094491"/>
  <pageSetup paperSize="9" scale="56" fitToHeight="15" orientation="landscape" verticalDpi="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249977111117893"/>
    <pageSetUpPr fitToPage="1"/>
  </sheetPr>
  <dimension ref="A1:Q80"/>
  <sheetViews>
    <sheetView topLeftCell="A61" zoomScale="80" zoomScaleNormal="80" workbookViewId="0">
      <selection activeCell="D76" sqref="D76"/>
    </sheetView>
  </sheetViews>
  <sheetFormatPr defaultColWidth="8.81640625" defaultRowHeight="20.25" customHeight="1" outlineLevelCol="2" x14ac:dyDescent="0.35"/>
  <cols>
    <col min="1" max="1" width="5.90625" style="305" bestFit="1" customWidth="1"/>
    <col min="2" max="2" width="7.81640625" style="305" bestFit="1" customWidth="1" outlineLevel="1"/>
    <col min="3" max="3" width="60.81640625" style="305" customWidth="1"/>
    <col min="4" max="4" width="16.81640625" style="281" customWidth="1"/>
    <col min="5" max="5" width="12" style="306" customWidth="1"/>
    <col min="6" max="6" width="16.81640625" style="276" bestFit="1" customWidth="1"/>
    <col min="7" max="12" width="16.81640625" style="276" customWidth="1"/>
    <col min="13" max="13" width="13.81640625" style="185" bestFit="1" customWidth="1" outlineLevel="1"/>
    <col min="14" max="14" width="13.81640625" style="185" bestFit="1" customWidth="1" outlineLevel="2"/>
    <col min="15" max="17" width="16.81640625" style="276" customWidth="1"/>
    <col min="18" max="18" width="4.453125" style="276" customWidth="1"/>
    <col min="19" max="16384" width="8.81640625" style="276"/>
  </cols>
  <sheetData>
    <row r="1" spans="1:17" s="275" customFormat="1" ht="16.5" thickTop="1" thickBot="1" x14ac:dyDescent="0.4">
      <c r="A1" s="563" t="s">
        <v>293</v>
      </c>
      <c r="B1" s="631"/>
      <c r="C1" s="632"/>
      <c r="D1" s="273" t="s">
        <v>18</v>
      </c>
      <c r="E1" s="310"/>
      <c r="F1" s="274"/>
      <c r="G1" s="644" t="s">
        <v>275</v>
      </c>
      <c r="H1" s="646"/>
      <c r="I1" s="646"/>
      <c r="J1" s="646"/>
      <c r="K1" s="646"/>
      <c r="L1" s="647"/>
      <c r="M1" s="185"/>
      <c r="N1" s="185"/>
      <c r="O1" s="628" t="s">
        <v>274</v>
      </c>
      <c r="P1" s="629"/>
      <c r="Q1" s="630"/>
    </row>
    <row r="2" spans="1:17" ht="57.75" customHeight="1" thickTop="1" thickBot="1" x14ac:dyDescent="0.4">
      <c r="A2" s="560" t="s">
        <v>319</v>
      </c>
      <c r="B2" s="633"/>
      <c r="C2" s="634"/>
      <c r="D2" s="635" t="s">
        <v>263</v>
      </c>
      <c r="E2" s="638" t="s">
        <v>262</v>
      </c>
      <c r="F2" s="641" t="s">
        <v>261</v>
      </c>
      <c r="G2" s="644" t="s">
        <v>12</v>
      </c>
      <c r="H2" s="645"/>
      <c r="I2" s="644" t="s">
        <v>276</v>
      </c>
      <c r="J2" s="645"/>
      <c r="K2" s="644" t="s">
        <v>277</v>
      </c>
      <c r="L2" s="645"/>
      <c r="M2" s="219" t="s">
        <v>11</v>
      </c>
      <c r="N2" s="260" t="s">
        <v>223</v>
      </c>
      <c r="O2" s="648" t="s">
        <v>15</v>
      </c>
      <c r="P2" s="651" t="s">
        <v>16</v>
      </c>
      <c r="Q2" s="625" t="s">
        <v>17</v>
      </c>
    </row>
    <row r="3" spans="1:17" ht="41" customHeight="1" thickBot="1" x14ac:dyDescent="0.4">
      <c r="A3" s="277" t="s">
        <v>266</v>
      </c>
      <c r="B3" s="278"/>
      <c r="C3" s="186"/>
      <c r="D3" s="636"/>
      <c r="E3" s="639"/>
      <c r="F3" s="642"/>
      <c r="G3" s="187"/>
      <c r="H3" s="188"/>
      <c r="I3" s="189"/>
      <c r="J3" s="188"/>
      <c r="K3" s="189"/>
      <c r="L3" s="190"/>
      <c r="M3" s="220"/>
      <c r="N3" s="261"/>
      <c r="O3" s="649"/>
      <c r="P3" s="652"/>
      <c r="Q3" s="626"/>
    </row>
    <row r="4" spans="1:17" ht="29.5" thickBot="1" x14ac:dyDescent="0.4">
      <c r="A4" s="279" t="s">
        <v>267</v>
      </c>
      <c r="B4" s="280" t="s">
        <v>268</v>
      </c>
      <c r="C4" s="191"/>
      <c r="D4" s="637"/>
      <c r="E4" s="640"/>
      <c r="F4" s="643"/>
      <c r="G4" s="307" t="s">
        <v>32</v>
      </c>
      <c r="H4" s="340" t="s">
        <v>265</v>
      </c>
      <c r="I4" s="341" t="s">
        <v>32</v>
      </c>
      <c r="J4" s="340" t="s">
        <v>265</v>
      </c>
      <c r="K4" s="341" t="s">
        <v>32</v>
      </c>
      <c r="L4" s="342" t="s">
        <v>265</v>
      </c>
      <c r="M4" s="221"/>
      <c r="N4" s="262"/>
      <c r="O4" s="650"/>
      <c r="P4" s="653"/>
      <c r="Q4" s="627"/>
    </row>
    <row r="5" spans="1:17" ht="16.25" customHeight="1" thickTop="1" x14ac:dyDescent="0.35">
      <c r="A5" s="203" t="s">
        <v>144</v>
      </c>
      <c r="B5" s="204"/>
      <c r="C5" s="205" t="s">
        <v>282</v>
      </c>
      <c r="D5" s="311"/>
      <c r="E5" s="312"/>
      <c r="F5" s="228"/>
      <c r="G5" s="203"/>
      <c r="H5" s="204"/>
      <c r="I5" s="313"/>
      <c r="J5" s="204"/>
      <c r="K5" s="313"/>
      <c r="L5" s="314"/>
      <c r="M5" s="221"/>
      <c r="N5" s="221"/>
      <c r="O5" s="437"/>
      <c r="P5" s="438"/>
      <c r="Q5" s="439"/>
    </row>
    <row r="6" spans="1:17" s="281" customFormat="1" ht="16.25" customHeight="1" x14ac:dyDescent="0.35">
      <c r="A6" s="234" t="s">
        <v>145</v>
      </c>
      <c r="B6" s="235"/>
      <c r="C6" s="236" t="s">
        <v>283</v>
      </c>
      <c r="D6" s="207"/>
      <c r="E6" s="315"/>
      <c r="F6" s="206"/>
      <c r="G6" s="207"/>
      <c r="H6" s="208"/>
      <c r="I6" s="209"/>
      <c r="J6" s="208"/>
      <c r="K6" s="209"/>
      <c r="L6" s="210"/>
      <c r="M6" s="221"/>
      <c r="N6" s="221"/>
      <c r="O6" s="207"/>
      <c r="P6" s="216"/>
      <c r="Q6" s="210"/>
    </row>
    <row r="7" spans="1:17" s="282" customFormat="1" ht="29" x14ac:dyDescent="0.35">
      <c r="A7" s="456"/>
      <c r="B7" s="457"/>
      <c r="C7" s="458" t="s">
        <v>284</v>
      </c>
      <c r="D7" s="460"/>
      <c r="E7" s="500"/>
      <c r="F7" s="459"/>
      <c r="G7" s="460"/>
      <c r="H7" s="461"/>
      <c r="I7" s="462"/>
      <c r="J7" s="461"/>
      <c r="K7" s="462"/>
      <c r="L7" s="463"/>
      <c r="M7" s="222"/>
      <c r="N7" s="221"/>
      <c r="O7" s="460"/>
      <c r="P7" s="487"/>
      <c r="Q7" s="463"/>
    </row>
    <row r="8" spans="1:17" s="284" customFormat="1" ht="16.25" customHeight="1" x14ac:dyDescent="0.35">
      <c r="A8" s="196" t="s">
        <v>146</v>
      </c>
      <c r="B8" s="197"/>
      <c r="C8" s="198" t="s">
        <v>285</v>
      </c>
      <c r="D8" s="424">
        <f>'RQ - Op Bdg'!D8</f>
        <v>0</v>
      </c>
      <c r="E8" s="425">
        <f>F8-D8</f>
        <v>0</v>
      </c>
      <c r="F8" s="374">
        <f>SUM(G8:L8)</f>
        <v>0</v>
      </c>
      <c r="G8" s="375"/>
      <c r="H8" s="376"/>
      <c r="I8" s="377"/>
      <c r="J8" s="376"/>
      <c r="K8" s="377"/>
      <c r="L8" s="378"/>
      <c r="M8" s="221" t="s">
        <v>301</v>
      </c>
      <c r="N8" s="221" t="s">
        <v>4</v>
      </c>
      <c r="O8" s="192"/>
      <c r="P8" s="440"/>
      <c r="Q8" s="195"/>
    </row>
    <row r="9" spans="1:17" s="284" customFormat="1" ht="16.25" customHeight="1" x14ac:dyDescent="0.35">
      <c r="A9" s="196" t="s">
        <v>150</v>
      </c>
      <c r="B9" s="197"/>
      <c r="C9" s="198" t="s">
        <v>286</v>
      </c>
      <c r="D9" s="424">
        <f>'RQ - Op Bdg'!D9</f>
        <v>0</v>
      </c>
      <c r="E9" s="425">
        <f t="shared" ref="E9:E13" si="0">F9-D9</f>
        <v>0</v>
      </c>
      <c r="F9" s="374">
        <f>SUM(G9:L9)</f>
        <v>0</v>
      </c>
      <c r="G9" s="375"/>
      <c r="H9" s="376"/>
      <c r="I9" s="377"/>
      <c r="J9" s="376"/>
      <c r="K9" s="377"/>
      <c r="L9" s="378"/>
      <c r="M9" s="221" t="s">
        <v>301</v>
      </c>
      <c r="N9" s="221" t="s">
        <v>4</v>
      </c>
      <c r="O9" s="192"/>
      <c r="P9" s="440"/>
      <c r="Q9" s="195"/>
    </row>
    <row r="10" spans="1:17" s="284" customFormat="1" ht="16.25" customHeight="1" x14ac:dyDescent="0.35">
      <c r="A10" s="196" t="s">
        <v>193</v>
      </c>
      <c r="B10" s="197"/>
      <c r="C10" s="198" t="s">
        <v>287</v>
      </c>
      <c r="D10" s="424">
        <f>'RQ - Op Bdg'!D10</f>
        <v>0</v>
      </c>
      <c r="E10" s="425">
        <f t="shared" si="0"/>
        <v>0</v>
      </c>
      <c r="F10" s="374">
        <f>SUM(G10:L10)</f>
        <v>0</v>
      </c>
      <c r="G10" s="375"/>
      <c r="H10" s="376"/>
      <c r="I10" s="377"/>
      <c r="J10" s="376"/>
      <c r="K10" s="377"/>
      <c r="L10" s="378"/>
      <c r="M10" s="221" t="s">
        <v>301</v>
      </c>
      <c r="N10" s="221" t="s">
        <v>4</v>
      </c>
      <c r="O10" s="192"/>
      <c r="P10" s="440"/>
      <c r="Q10" s="195"/>
    </row>
    <row r="11" spans="1:17" s="284" customFormat="1" ht="16.25" customHeight="1" x14ac:dyDescent="0.35">
      <c r="A11" s="196" t="s">
        <v>194</v>
      </c>
      <c r="B11" s="197"/>
      <c r="C11" s="198" t="s">
        <v>288</v>
      </c>
      <c r="D11" s="424">
        <f>'RQ - Op Bdg'!D11</f>
        <v>0</v>
      </c>
      <c r="E11" s="425">
        <f t="shared" si="0"/>
        <v>0</v>
      </c>
      <c r="F11" s="374">
        <f>SUM(G11:L11)</f>
        <v>0</v>
      </c>
      <c r="G11" s="375"/>
      <c r="H11" s="376"/>
      <c r="I11" s="377"/>
      <c r="J11" s="376"/>
      <c r="K11" s="377"/>
      <c r="L11" s="378"/>
      <c r="M11" s="221" t="s">
        <v>301</v>
      </c>
      <c r="N11" s="221" t="s">
        <v>4</v>
      </c>
      <c r="O11" s="192"/>
      <c r="P11" s="440"/>
      <c r="Q11" s="195"/>
    </row>
    <row r="12" spans="1:17" s="285" customFormat="1" ht="16.25" customHeight="1" x14ac:dyDescent="0.35">
      <c r="A12" s="237"/>
      <c r="B12" s="238"/>
      <c r="C12" s="239" t="s">
        <v>289</v>
      </c>
      <c r="D12" s="380">
        <f t="shared" ref="D12:L12" si="1">SUM(D8:D11)</f>
        <v>0</v>
      </c>
      <c r="E12" s="426">
        <f t="shared" si="1"/>
        <v>0</v>
      </c>
      <c r="F12" s="379">
        <f t="shared" si="1"/>
        <v>0</v>
      </c>
      <c r="G12" s="380">
        <f t="shared" si="1"/>
        <v>0</v>
      </c>
      <c r="H12" s="381">
        <f t="shared" si="1"/>
        <v>0</v>
      </c>
      <c r="I12" s="382">
        <f t="shared" si="1"/>
        <v>0</v>
      </c>
      <c r="J12" s="381">
        <f t="shared" si="1"/>
        <v>0</v>
      </c>
      <c r="K12" s="382">
        <f t="shared" si="1"/>
        <v>0</v>
      </c>
      <c r="L12" s="383">
        <f t="shared" si="1"/>
        <v>0</v>
      </c>
      <c r="M12" s="308"/>
      <c r="N12" s="308"/>
      <c r="O12" s="241">
        <f>SUM(O8:O11)</f>
        <v>0</v>
      </c>
      <c r="P12" s="266">
        <f>SUM(P8:P11)</f>
        <v>0</v>
      </c>
      <c r="Q12" s="244">
        <f>SUM(Q8:Q11)</f>
        <v>0</v>
      </c>
    </row>
    <row r="13" spans="1:17" s="284" customFormat="1" ht="16.25" customHeight="1" x14ac:dyDescent="0.35">
      <c r="A13" s="196" t="s">
        <v>195</v>
      </c>
      <c r="B13" s="197"/>
      <c r="C13" s="198" t="s">
        <v>290</v>
      </c>
      <c r="D13" s="424">
        <f>'RQ - Op Bdg'!D13</f>
        <v>0</v>
      </c>
      <c r="E13" s="425">
        <f t="shared" si="0"/>
        <v>0</v>
      </c>
      <c r="F13" s="374">
        <f>SUM(G13:L13)</f>
        <v>0</v>
      </c>
      <c r="G13" s="375"/>
      <c r="H13" s="376"/>
      <c r="I13" s="377"/>
      <c r="J13" s="376"/>
      <c r="K13" s="377"/>
      <c r="L13" s="378"/>
      <c r="M13" s="221" t="s">
        <v>5</v>
      </c>
      <c r="N13" s="221" t="s">
        <v>4</v>
      </c>
      <c r="O13" s="192"/>
      <c r="P13" s="440"/>
      <c r="Q13" s="195"/>
    </row>
    <row r="14" spans="1:17" s="285" customFormat="1" ht="16.25" customHeight="1" x14ac:dyDescent="0.35">
      <c r="A14" s="237"/>
      <c r="B14" s="238"/>
      <c r="C14" s="239" t="s">
        <v>291</v>
      </c>
      <c r="D14" s="380">
        <f t="shared" ref="D14:L14" si="2">SUM(D13)</f>
        <v>0</v>
      </c>
      <c r="E14" s="426">
        <f t="shared" si="2"/>
        <v>0</v>
      </c>
      <c r="F14" s="379">
        <f t="shared" si="2"/>
        <v>0</v>
      </c>
      <c r="G14" s="380">
        <f t="shared" si="2"/>
        <v>0</v>
      </c>
      <c r="H14" s="381">
        <f t="shared" si="2"/>
        <v>0</v>
      </c>
      <c r="I14" s="382">
        <f t="shared" si="2"/>
        <v>0</v>
      </c>
      <c r="J14" s="381">
        <f t="shared" si="2"/>
        <v>0</v>
      </c>
      <c r="K14" s="382">
        <f t="shared" si="2"/>
        <v>0</v>
      </c>
      <c r="L14" s="383">
        <f t="shared" si="2"/>
        <v>0</v>
      </c>
      <c r="M14" s="308"/>
      <c r="N14" s="308"/>
      <c r="O14" s="241">
        <f>SUM(O13)</f>
        <v>0</v>
      </c>
      <c r="P14" s="266">
        <f>SUM(P13)</f>
        <v>0</v>
      </c>
      <c r="Q14" s="244">
        <f>SUM(Q13)</f>
        <v>0</v>
      </c>
    </row>
    <row r="15" spans="1:17" s="286" customFormat="1" ht="16.25" customHeight="1" x14ac:dyDescent="0.35">
      <c r="A15" s="234" t="s">
        <v>147</v>
      </c>
      <c r="B15" s="235"/>
      <c r="C15" s="236" t="s">
        <v>225</v>
      </c>
      <c r="D15" s="385"/>
      <c r="E15" s="427"/>
      <c r="F15" s="384"/>
      <c r="G15" s="385"/>
      <c r="H15" s="386"/>
      <c r="I15" s="387"/>
      <c r="J15" s="386"/>
      <c r="K15" s="387"/>
      <c r="L15" s="388"/>
      <c r="M15" s="221"/>
      <c r="N15" s="221"/>
      <c r="O15" s="411"/>
      <c r="P15" s="441"/>
      <c r="Q15" s="414"/>
    </row>
    <row r="16" spans="1:17" s="281" customFormat="1" ht="16.25" customHeight="1" x14ac:dyDescent="0.35">
      <c r="A16" s="467"/>
      <c r="B16" s="468"/>
      <c r="C16" s="469" t="s">
        <v>151</v>
      </c>
      <c r="D16" s="496"/>
      <c r="E16" s="497"/>
      <c r="F16" s="498"/>
      <c r="G16" s="488"/>
      <c r="H16" s="491"/>
      <c r="I16" s="492"/>
      <c r="J16" s="491"/>
      <c r="K16" s="492"/>
      <c r="L16" s="493"/>
      <c r="M16" s="221"/>
      <c r="N16" s="221"/>
      <c r="O16" s="471"/>
      <c r="P16" s="499"/>
      <c r="Q16" s="474"/>
    </row>
    <row r="17" spans="1:17" s="284" customFormat="1" ht="16.25" customHeight="1" x14ac:dyDescent="0.35">
      <c r="A17" s="196" t="s">
        <v>149</v>
      </c>
      <c r="B17" s="197"/>
      <c r="C17" s="198" t="s">
        <v>152</v>
      </c>
      <c r="D17" s="424">
        <f>'RQ - Op Bdg'!D17</f>
        <v>0</v>
      </c>
      <c r="E17" s="425">
        <f t="shared" ref="E17:E19" si="3">F17-D17</f>
        <v>0</v>
      </c>
      <c r="F17" s="374">
        <f>SUM(G17:L17)</f>
        <v>0</v>
      </c>
      <c r="G17" s="389"/>
      <c r="H17" s="376"/>
      <c r="I17" s="390"/>
      <c r="J17" s="376"/>
      <c r="K17" s="390"/>
      <c r="L17" s="378"/>
      <c r="M17" s="353" t="s">
        <v>4</v>
      </c>
      <c r="N17" s="221" t="s">
        <v>4</v>
      </c>
      <c r="O17" s="192"/>
      <c r="P17" s="440"/>
      <c r="Q17" s="195"/>
    </row>
    <row r="18" spans="1:17" s="284" customFormat="1" ht="16.25" customHeight="1" x14ac:dyDescent="0.35">
      <c r="A18" s="196" t="s">
        <v>148</v>
      </c>
      <c r="B18" s="197"/>
      <c r="C18" s="198" t="s">
        <v>153</v>
      </c>
      <c r="D18" s="424">
        <f>'RQ - Op Bdg'!D18</f>
        <v>0</v>
      </c>
      <c r="E18" s="425">
        <f t="shared" si="3"/>
        <v>0</v>
      </c>
      <c r="F18" s="374">
        <f>SUM(G18:L18)</f>
        <v>0</v>
      </c>
      <c r="G18" s="375"/>
      <c r="H18" s="376"/>
      <c r="I18" s="377"/>
      <c r="J18" s="376"/>
      <c r="K18" s="377"/>
      <c r="L18" s="378"/>
      <c r="M18" s="221" t="s">
        <v>3</v>
      </c>
      <c r="N18" s="221" t="s">
        <v>4</v>
      </c>
      <c r="O18" s="192"/>
      <c r="P18" s="440"/>
      <c r="Q18" s="195"/>
    </row>
    <row r="19" spans="1:17" s="284" customFormat="1" ht="16.25" customHeight="1" x14ac:dyDescent="0.35">
      <c r="A19" s="196" t="s">
        <v>196</v>
      </c>
      <c r="B19" s="197"/>
      <c r="C19" s="198" t="s">
        <v>154</v>
      </c>
      <c r="D19" s="424">
        <f>'RQ - Op Bdg'!D19</f>
        <v>0</v>
      </c>
      <c r="E19" s="425">
        <f t="shared" si="3"/>
        <v>0</v>
      </c>
      <c r="F19" s="374">
        <f>SUM(G19:L19)</f>
        <v>0</v>
      </c>
      <c r="G19" s="375"/>
      <c r="H19" s="376"/>
      <c r="I19" s="377"/>
      <c r="J19" s="376"/>
      <c r="K19" s="377"/>
      <c r="L19" s="378"/>
      <c r="M19" s="221" t="s">
        <v>3</v>
      </c>
      <c r="N19" s="221" t="s">
        <v>4</v>
      </c>
      <c r="O19" s="192"/>
      <c r="P19" s="440"/>
      <c r="Q19" s="195"/>
    </row>
    <row r="20" spans="1:17" s="285" customFormat="1" ht="16.25" customHeight="1" x14ac:dyDescent="0.35">
      <c r="A20" s="237"/>
      <c r="B20" s="238"/>
      <c r="C20" s="239" t="s">
        <v>10</v>
      </c>
      <c r="D20" s="380">
        <f t="shared" ref="D20:L20" si="4">SUM(D17:D19)</f>
        <v>0</v>
      </c>
      <c r="E20" s="426">
        <f t="shared" si="4"/>
        <v>0</v>
      </c>
      <c r="F20" s="379">
        <f t="shared" si="4"/>
        <v>0</v>
      </c>
      <c r="G20" s="380">
        <f t="shared" si="4"/>
        <v>0</v>
      </c>
      <c r="H20" s="381">
        <f t="shared" si="4"/>
        <v>0</v>
      </c>
      <c r="I20" s="382">
        <f t="shared" si="4"/>
        <v>0</v>
      </c>
      <c r="J20" s="381">
        <f t="shared" si="4"/>
        <v>0</v>
      </c>
      <c r="K20" s="382">
        <f t="shared" si="4"/>
        <v>0</v>
      </c>
      <c r="L20" s="383">
        <f t="shared" si="4"/>
        <v>0</v>
      </c>
      <c r="M20" s="308"/>
      <c r="N20" s="308"/>
      <c r="O20" s="241">
        <f>SUM(O17:O19)</f>
        <v>0</v>
      </c>
      <c r="P20" s="266">
        <f>SUM(P17:P19)</f>
        <v>0</v>
      </c>
      <c r="Q20" s="244">
        <f>SUM(Q17:Q19)</f>
        <v>0</v>
      </c>
    </row>
    <row r="21" spans="1:17" s="281" customFormat="1" ht="16.25" customHeight="1" x14ac:dyDescent="0.35">
      <c r="A21" s="467"/>
      <c r="B21" s="468"/>
      <c r="C21" s="469" t="s">
        <v>224</v>
      </c>
      <c r="D21" s="488"/>
      <c r="E21" s="489"/>
      <c r="F21" s="490"/>
      <c r="G21" s="488"/>
      <c r="H21" s="491"/>
      <c r="I21" s="492"/>
      <c r="J21" s="491"/>
      <c r="K21" s="492"/>
      <c r="L21" s="493"/>
      <c r="M21" s="221"/>
      <c r="N21" s="221"/>
      <c r="O21" s="494"/>
      <c r="P21" s="487"/>
      <c r="Q21" s="495"/>
    </row>
    <row r="22" spans="1:17" s="281" customFormat="1" ht="16.25" customHeight="1" x14ac:dyDescent="0.35">
      <c r="A22" s="196" t="s">
        <v>197</v>
      </c>
      <c r="B22" s="197"/>
      <c r="C22" s="198" t="s">
        <v>155</v>
      </c>
      <c r="D22" s="424">
        <f>'RQ - Op Bdg'!D22</f>
        <v>0</v>
      </c>
      <c r="E22" s="425">
        <f t="shared" ref="E22:E27" si="5">F22-D22</f>
        <v>0</v>
      </c>
      <c r="F22" s="374">
        <f t="shared" ref="F22:F27" si="6">SUM(G22:L22)</f>
        <v>0</v>
      </c>
      <c r="G22" s="375"/>
      <c r="H22" s="376"/>
      <c r="I22" s="377"/>
      <c r="J22" s="376"/>
      <c r="K22" s="377"/>
      <c r="L22" s="378"/>
      <c r="M22" s="221" t="s">
        <v>260</v>
      </c>
      <c r="N22" s="221" t="s">
        <v>4</v>
      </c>
      <c r="O22" s="192"/>
      <c r="P22" s="440"/>
      <c r="Q22" s="195"/>
    </row>
    <row r="23" spans="1:17" s="281" customFormat="1" ht="16.25" customHeight="1" x14ac:dyDescent="0.35">
      <c r="A23" s="196" t="s">
        <v>198</v>
      </c>
      <c r="B23" s="197"/>
      <c r="C23" s="198" t="s">
        <v>155</v>
      </c>
      <c r="D23" s="424">
        <f>'RQ - Op Bdg'!D23</f>
        <v>0</v>
      </c>
      <c r="E23" s="425">
        <f t="shared" si="5"/>
        <v>0</v>
      </c>
      <c r="F23" s="374">
        <f t="shared" si="6"/>
        <v>0</v>
      </c>
      <c r="G23" s="375"/>
      <c r="H23" s="376"/>
      <c r="I23" s="377"/>
      <c r="J23" s="376"/>
      <c r="K23" s="377"/>
      <c r="L23" s="378"/>
      <c r="M23" s="221" t="s">
        <v>260</v>
      </c>
      <c r="N23" s="221" t="s">
        <v>4</v>
      </c>
      <c r="O23" s="192"/>
      <c r="P23" s="440"/>
      <c r="Q23" s="195"/>
    </row>
    <row r="24" spans="1:17" s="281" customFormat="1" ht="16.25" customHeight="1" x14ac:dyDescent="0.35">
      <c r="A24" s="196" t="s">
        <v>199</v>
      </c>
      <c r="B24" s="197"/>
      <c r="C24" s="198" t="s">
        <v>179</v>
      </c>
      <c r="D24" s="424">
        <f>'RQ - Op Bdg'!D24</f>
        <v>0</v>
      </c>
      <c r="E24" s="425">
        <f t="shared" si="5"/>
        <v>0</v>
      </c>
      <c r="F24" s="374">
        <f t="shared" si="6"/>
        <v>0</v>
      </c>
      <c r="G24" s="375"/>
      <c r="H24" s="376"/>
      <c r="I24" s="377"/>
      <c r="J24" s="376"/>
      <c r="K24" s="377"/>
      <c r="L24" s="378"/>
      <c r="M24" s="221" t="s">
        <v>260</v>
      </c>
      <c r="N24" s="221" t="s">
        <v>4</v>
      </c>
      <c r="O24" s="192"/>
      <c r="P24" s="440"/>
      <c r="Q24" s="195"/>
    </row>
    <row r="25" spans="1:17" s="281" customFormat="1" ht="16.25" customHeight="1" x14ac:dyDescent="0.35">
      <c r="A25" s="196" t="s">
        <v>200</v>
      </c>
      <c r="B25" s="197"/>
      <c r="C25" s="198"/>
      <c r="D25" s="424">
        <f>'RQ - Op Bdg'!D25</f>
        <v>0</v>
      </c>
      <c r="E25" s="425">
        <f t="shared" si="5"/>
        <v>0</v>
      </c>
      <c r="F25" s="374">
        <f t="shared" si="6"/>
        <v>0</v>
      </c>
      <c r="G25" s="375"/>
      <c r="H25" s="376"/>
      <c r="I25" s="377"/>
      <c r="J25" s="376"/>
      <c r="K25" s="377"/>
      <c r="L25" s="378"/>
      <c r="M25" s="221" t="s">
        <v>260</v>
      </c>
      <c r="N25" s="221" t="s">
        <v>4</v>
      </c>
      <c r="O25" s="192"/>
      <c r="P25" s="440"/>
      <c r="Q25" s="195"/>
    </row>
    <row r="26" spans="1:17" s="281" customFormat="1" ht="16.25" customHeight="1" x14ac:dyDescent="0.35">
      <c r="A26" s="196" t="s">
        <v>201</v>
      </c>
      <c r="B26" s="197"/>
      <c r="C26" s="198"/>
      <c r="D26" s="424">
        <f>'RQ - Op Bdg'!D26</f>
        <v>0</v>
      </c>
      <c r="E26" s="425">
        <f t="shared" si="5"/>
        <v>0</v>
      </c>
      <c r="F26" s="374">
        <f t="shared" si="6"/>
        <v>0</v>
      </c>
      <c r="G26" s="375"/>
      <c r="H26" s="376"/>
      <c r="I26" s="377"/>
      <c r="J26" s="376"/>
      <c r="K26" s="377"/>
      <c r="L26" s="378"/>
      <c r="M26" s="221" t="s">
        <v>260</v>
      </c>
      <c r="N26" s="221" t="s">
        <v>4</v>
      </c>
      <c r="O26" s="192"/>
      <c r="P26" s="440"/>
      <c r="Q26" s="195"/>
    </row>
    <row r="27" spans="1:17" s="281" customFormat="1" ht="16.25" customHeight="1" x14ac:dyDescent="0.35">
      <c r="A27" s="196" t="s">
        <v>202</v>
      </c>
      <c r="B27" s="197"/>
      <c r="C27" s="198"/>
      <c r="D27" s="424">
        <f>'RQ - Op Bdg'!D27</f>
        <v>0</v>
      </c>
      <c r="E27" s="425">
        <f t="shared" si="5"/>
        <v>0</v>
      </c>
      <c r="F27" s="374">
        <f t="shared" si="6"/>
        <v>0</v>
      </c>
      <c r="G27" s="375"/>
      <c r="H27" s="376"/>
      <c r="I27" s="377"/>
      <c r="J27" s="376"/>
      <c r="K27" s="377"/>
      <c r="L27" s="378"/>
      <c r="M27" s="221" t="s">
        <v>260</v>
      </c>
      <c r="N27" s="221" t="s">
        <v>4</v>
      </c>
      <c r="O27" s="192"/>
      <c r="P27" s="440"/>
      <c r="Q27" s="195"/>
    </row>
    <row r="28" spans="1:17" s="287" customFormat="1" ht="16.25" customHeight="1" thickBot="1" x14ac:dyDescent="0.4">
      <c r="A28" s="237"/>
      <c r="B28" s="238"/>
      <c r="C28" s="239" t="s">
        <v>233</v>
      </c>
      <c r="D28" s="380">
        <f t="shared" ref="D28:L28" si="7">SUM(D22:D27)</f>
        <v>0</v>
      </c>
      <c r="E28" s="426">
        <f t="shared" si="7"/>
        <v>0</v>
      </c>
      <c r="F28" s="379">
        <f t="shared" si="7"/>
        <v>0</v>
      </c>
      <c r="G28" s="380">
        <f t="shared" si="7"/>
        <v>0</v>
      </c>
      <c r="H28" s="381">
        <f t="shared" si="7"/>
        <v>0</v>
      </c>
      <c r="I28" s="382">
        <f t="shared" si="7"/>
        <v>0</v>
      </c>
      <c r="J28" s="381">
        <f t="shared" si="7"/>
        <v>0</v>
      </c>
      <c r="K28" s="382">
        <f t="shared" si="7"/>
        <v>0</v>
      </c>
      <c r="L28" s="383">
        <f t="shared" si="7"/>
        <v>0</v>
      </c>
      <c r="M28" s="221"/>
      <c r="N28" s="221"/>
      <c r="O28" s="241">
        <f>SUM(O22:O27)</f>
        <v>0</v>
      </c>
      <c r="P28" s="266">
        <f>SUM(P22:P27)</f>
        <v>0</v>
      </c>
      <c r="Q28" s="244">
        <f>SUM(Q22:Q27)</f>
        <v>0</v>
      </c>
    </row>
    <row r="29" spans="1:17" s="288" customFormat="1" ht="16.5" thickTop="1" thickBot="1" x14ac:dyDescent="0.4">
      <c r="A29" s="249"/>
      <c r="B29" s="250"/>
      <c r="C29" s="251" t="s">
        <v>292</v>
      </c>
      <c r="D29" s="330">
        <f t="shared" ref="D29:L29" si="8">SUM(D12,D14,D20,D28)</f>
        <v>0</v>
      </c>
      <c r="E29" s="428">
        <f t="shared" si="8"/>
        <v>0</v>
      </c>
      <c r="F29" s="331">
        <f t="shared" si="8"/>
        <v>0</v>
      </c>
      <c r="G29" s="391">
        <f t="shared" si="8"/>
        <v>0</v>
      </c>
      <c r="H29" s="392">
        <f t="shared" si="8"/>
        <v>0</v>
      </c>
      <c r="I29" s="393">
        <f t="shared" si="8"/>
        <v>0</v>
      </c>
      <c r="J29" s="392">
        <f t="shared" si="8"/>
        <v>0</v>
      </c>
      <c r="K29" s="393">
        <f t="shared" si="8"/>
        <v>0</v>
      </c>
      <c r="L29" s="394">
        <f t="shared" si="8"/>
        <v>0</v>
      </c>
      <c r="M29" s="223"/>
      <c r="N29" s="223"/>
      <c r="O29" s="253">
        <f>SUM(O12,O14,O20,O28)</f>
        <v>0</v>
      </c>
      <c r="P29" s="257">
        <f>SUM(P12,P14,P20,P28)</f>
        <v>0</v>
      </c>
      <c r="Q29" s="256">
        <f>SUM(Q12,Q14,Q20,Q28)</f>
        <v>0</v>
      </c>
    </row>
    <row r="30" spans="1:17" ht="16" thickTop="1" x14ac:dyDescent="0.35">
      <c r="A30" s="203" t="s">
        <v>156</v>
      </c>
      <c r="B30" s="204"/>
      <c r="C30" s="205" t="s">
        <v>157</v>
      </c>
      <c r="D30" s="429"/>
      <c r="E30" s="430"/>
      <c r="F30" s="395"/>
      <c r="G30" s="396"/>
      <c r="H30" s="397"/>
      <c r="I30" s="398"/>
      <c r="J30" s="397"/>
      <c r="K30" s="398"/>
      <c r="L30" s="399"/>
      <c r="M30" s="221"/>
      <c r="N30" s="221"/>
      <c r="O30" s="416"/>
      <c r="P30" s="442"/>
      <c r="Q30" s="419"/>
    </row>
    <row r="31" spans="1:17" s="281" customFormat="1" ht="14.5" x14ac:dyDescent="0.35">
      <c r="A31" s="234" t="s">
        <v>158</v>
      </c>
      <c r="B31" s="235"/>
      <c r="C31" s="236" t="s">
        <v>250</v>
      </c>
      <c r="D31" s="401"/>
      <c r="E31" s="427"/>
      <c r="F31" s="400"/>
      <c r="G31" s="401"/>
      <c r="H31" s="402"/>
      <c r="I31" s="403"/>
      <c r="J31" s="402"/>
      <c r="K31" s="403"/>
      <c r="L31" s="404"/>
      <c r="M31" s="221"/>
      <c r="N31" s="221"/>
      <c r="O31" s="207"/>
      <c r="P31" s="216"/>
      <c r="Q31" s="210"/>
    </row>
    <row r="32" spans="1:17" s="282" customFormat="1" ht="29" x14ac:dyDescent="0.35">
      <c r="A32" s="456"/>
      <c r="B32" s="457"/>
      <c r="C32" s="458" t="s">
        <v>251</v>
      </c>
      <c r="D32" s="481"/>
      <c r="E32" s="482"/>
      <c r="F32" s="483"/>
      <c r="G32" s="481"/>
      <c r="H32" s="484"/>
      <c r="I32" s="485"/>
      <c r="J32" s="484"/>
      <c r="K32" s="485"/>
      <c r="L32" s="486"/>
      <c r="M32" s="222"/>
      <c r="N32" s="221"/>
      <c r="O32" s="460"/>
      <c r="P32" s="487"/>
      <c r="Q32" s="463"/>
    </row>
    <row r="33" spans="1:17" s="284" customFormat="1" ht="16.25" customHeight="1" x14ac:dyDescent="0.35">
      <c r="A33" s="196" t="s">
        <v>159</v>
      </c>
      <c r="B33" s="197"/>
      <c r="C33" s="198" t="s">
        <v>252</v>
      </c>
      <c r="D33" s="424">
        <f>'RQ - Op Bdg'!D33</f>
        <v>0</v>
      </c>
      <c r="E33" s="425">
        <f t="shared" ref="E33:E36" si="9">F33-D33</f>
        <v>0</v>
      </c>
      <c r="F33" s="374">
        <f>SUM(G33:L33)</f>
        <v>0</v>
      </c>
      <c r="G33" s="375"/>
      <c r="H33" s="376"/>
      <c r="I33" s="377"/>
      <c r="J33" s="376"/>
      <c r="K33" s="377"/>
      <c r="L33" s="378"/>
      <c r="M33" s="221" t="s">
        <v>301</v>
      </c>
      <c r="N33" s="221" t="s">
        <v>4</v>
      </c>
      <c r="O33" s="192"/>
      <c r="P33" s="440"/>
      <c r="Q33" s="195"/>
    </row>
    <row r="34" spans="1:17" s="284" customFormat="1" ht="16.25" customHeight="1" x14ac:dyDescent="0.35">
      <c r="A34" s="196" t="s">
        <v>160</v>
      </c>
      <c r="B34" s="197"/>
      <c r="C34" s="198" t="s">
        <v>253</v>
      </c>
      <c r="D34" s="424">
        <f>'RQ - Op Bdg'!D34</f>
        <v>0</v>
      </c>
      <c r="E34" s="425">
        <f t="shared" si="9"/>
        <v>0</v>
      </c>
      <c r="F34" s="374">
        <f>SUM(G34:L34)</f>
        <v>0</v>
      </c>
      <c r="G34" s="375"/>
      <c r="H34" s="376"/>
      <c r="I34" s="377"/>
      <c r="J34" s="376"/>
      <c r="K34" s="377"/>
      <c r="L34" s="378"/>
      <c r="M34" s="221" t="s">
        <v>301</v>
      </c>
      <c r="N34" s="221" t="s">
        <v>4</v>
      </c>
      <c r="O34" s="192"/>
      <c r="P34" s="440"/>
      <c r="Q34" s="195"/>
    </row>
    <row r="35" spans="1:17" s="284" customFormat="1" ht="16.25" customHeight="1" x14ac:dyDescent="0.35">
      <c r="A35" s="196" t="s">
        <v>203</v>
      </c>
      <c r="B35" s="197"/>
      <c r="C35" s="198" t="s">
        <v>254</v>
      </c>
      <c r="D35" s="424">
        <f>'RQ - Op Bdg'!D35</f>
        <v>0</v>
      </c>
      <c r="E35" s="425">
        <f t="shared" si="9"/>
        <v>0</v>
      </c>
      <c r="F35" s="374">
        <f>SUM(G35:L35)</f>
        <v>0</v>
      </c>
      <c r="G35" s="375"/>
      <c r="H35" s="376"/>
      <c r="I35" s="377"/>
      <c r="J35" s="376"/>
      <c r="K35" s="377"/>
      <c r="L35" s="378"/>
      <c r="M35" s="221" t="s">
        <v>301</v>
      </c>
      <c r="N35" s="221" t="s">
        <v>4</v>
      </c>
      <c r="O35" s="192"/>
      <c r="P35" s="440"/>
      <c r="Q35" s="195"/>
    </row>
    <row r="36" spans="1:17" s="284" customFormat="1" ht="16.25" customHeight="1" x14ac:dyDescent="0.35">
      <c r="A36" s="196" t="s">
        <v>204</v>
      </c>
      <c r="B36" s="197"/>
      <c r="C36" s="198" t="s">
        <v>255</v>
      </c>
      <c r="D36" s="424">
        <f>'RQ - Op Bdg'!D36</f>
        <v>0</v>
      </c>
      <c r="E36" s="425">
        <f t="shared" si="9"/>
        <v>0</v>
      </c>
      <c r="F36" s="374">
        <f>SUM(G36:L36)</f>
        <v>0</v>
      </c>
      <c r="G36" s="375"/>
      <c r="H36" s="376"/>
      <c r="I36" s="377"/>
      <c r="J36" s="376"/>
      <c r="K36" s="377"/>
      <c r="L36" s="378"/>
      <c r="M36" s="221" t="s">
        <v>301</v>
      </c>
      <c r="N36" s="221" t="s">
        <v>4</v>
      </c>
      <c r="O36" s="192"/>
      <c r="P36" s="440"/>
      <c r="Q36" s="195"/>
    </row>
    <row r="37" spans="1:17" s="285" customFormat="1" ht="16.25" customHeight="1" x14ac:dyDescent="0.35">
      <c r="A37" s="237"/>
      <c r="B37" s="238"/>
      <c r="C37" s="239" t="s">
        <v>256</v>
      </c>
      <c r="D37" s="380">
        <f t="shared" ref="D37:L37" si="10">SUM(D33:D36)</f>
        <v>0</v>
      </c>
      <c r="E37" s="426">
        <f t="shared" si="10"/>
        <v>0</v>
      </c>
      <c r="F37" s="379">
        <f t="shared" si="10"/>
        <v>0</v>
      </c>
      <c r="G37" s="380">
        <f t="shared" si="10"/>
        <v>0</v>
      </c>
      <c r="H37" s="381">
        <f t="shared" si="10"/>
        <v>0</v>
      </c>
      <c r="I37" s="382">
        <f t="shared" si="10"/>
        <v>0</v>
      </c>
      <c r="J37" s="381">
        <f t="shared" si="10"/>
        <v>0</v>
      </c>
      <c r="K37" s="382">
        <f t="shared" si="10"/>
        <v>0</v>
      </c>
      <c r="L37" s="383">
        <f t="shared" si="10"/>
        <v>0</v>
      </c>
      <c r="M37" s="308"/>
      <c r="N37" s="308"/>
      <c r="O37" s="245">
        <f>SUM(O33:O36)</f>
        <v>0</v>
      </c>
      <c r="P37" s="246">
        <f>SUM(P33:P36)</f>
        <v>0</v>
      </c>
      <c r="Q37" s="247">
        <f>SUM(Q33:Q36)</f>
        <v>0</v>
      </c>
    </row>
    <row r="38" spans="1:17" s="284" customFormat="1" ht="16.25" customHeight="1" x14ac:dyDescent="0.35">
      <c r="A38" s="196" t="s">
        <v>205</v>
      </c>
      <c r="B38" s="197"/>
      <c r="C38" s="198" t="s">
        <v>257</v>
      </c>
      <c r="D38" s="424">
        <f>'RQ - Op Bdg'!D38</f>
        <v>0</v>
      </c>
      <c r="E38" s="425">
        <f t="shared" ref="E38" si="11">F38-D38</f>
        <v>0</v>
      </c>
      <c r="F38" s="374">
        <f>SUM(G38:L38)</f>
        <v>0</v>
      </c>
      <c r="G38" s="375"/>
      <c r="H38" s="376"/>
      <c r="I38" s="377"/>
      <c r="J38" s="376"/>
      <c r="K38" s="377"/>
      <c r="L38" s="378"/>
      <c r="M38" s="221" t="s">
        <v>5</v>
      </c>
      <c r="N38" s="221" t="s">
        <v>4</v>
      </c>
      <c r="O38" s="192"/>
      <c r="P38" s="440"/>
      <c r="Q38" s="195"/>
    </row>
    <row r="39" spans="1:17" s="285" customFormat="1" ht="16.25" customHeight="1" x14ac:dyDescent="0.35">
      <c r="A39" s="237"/>
      <c r="B39" s="238"/>
      <c r="C39" s="239" t="s">
        <v>258</v>
      </c>
      <c r="D39" s="380">
        <f t="shared" ref="D39:L39" si="12">SUM(D38)</f>
        <v>0</v>
      </c>
      <c r="E39" s="426">
        <f t="shared" si="12"/>
        <v>0</v>
      </c>
      <c r="F39" s="379">
        <f t="shared" si="12"/>
        <v>0</v>
      </c>
      <c r="G39" s="380">
        <f t="shared" si="12"/>
        <v>0</v>
      </c>
      <c r="H39" s="381">
        <f t="shared" si="12"/>
        <v>0</v>
      </c>
      <c r="I39" s="382">
        <f t="shared" si="12"/>
        <v>0</v>
      </c>
      <c r="J39" s="381">
        <f t="shared" si="12"/>
        <v>0</v>
      </c>
      <c r="K39" s="382">
        <f t="shared" si="12"/>
        <v>0</v>
      </c>
      <c r="L39" s="383">
        <f t="shared" si="12"/>
        <v>0</v>
      </c>
      <c r="M39" s="308"/>
      <c r="N39" s="308"/>
      <c r="O39" s="241">
        <f>SUM(O38)</f>
        <v>0</v>
      </c>
      <c r="P39" s="266">
        <f>SUM(P38)</f>
        <v>0</v>
      </c>
      <c r="Q39" s="244">
        <f>SUM(Q38)</f>
        <v>0</v>
      </c>
    </row>
    <row r="40" spans="1:17" s="284" customFormat="1" ht="16.25" customHeight="1" x14ac:dyDescent="0.35">
      <c r="A40" s="234" t="s">
        <v>161</v>
      </c>
      <c r="B40" s="235"/>
      <c r="C40" s="236" t="s">
        <v>162</v>
      </c>
      <c r="D40" s="385"/>
      <c r="E40" s="427"/>
      <c r="F40" s="384"/>
      <c r="G40" s="385"/>
      <c r="H40" s="386"/>
      <c r="I40" s="387"/>
      <c r="J40" s="386"/>
      <c r="K40" s="387"/>
      <c r="L40" s="388"/>
      <c r="M40" s="221"/>
      <c r="N40" s="221"/>
      <c r="O40" s="411"/>
      <c r="P40" s="441"/>
      <c r="Q40" s="414"/>
    </row>
    <row r="41" spans="1:17" s="284" customFormat="1" ht="29" x14ac:dyDescent="0.35">
      <c r="A41" s="289" t="s">
        <v>206</v>
      </c>
      <c r="B41" s="290"/>
      <c r="C41" s="291" t="s">
        <v>259</v>
      </c>
      <c r="D41" s="424">
        <f>'RQ - Op Bdg'!D41</f>
        <v>0</v>
      </c>
      <c r="E41" s="425">
        <f t="shared" ref="E41:E45" si="13">F41-D41</f>
        <v>0</v>
      </c>
      <c r="F41" s="374">
        <f>SUM(G41:L41)</f>
        <v>0</v>
      </c>
      <c r="G41" s="375"/>
      <c r="H41" s="376"/>
      <c r="I41" s="377"/>
      <c r="J41" s="376"/>
      <c r="K41" s="377"/>
      <c r="L41" s="378"/>
      <c r="M41" s="221" t="s">
        <v>3</v>
      </c>
      <c r="N41" s="221" t="s">
        <v>4</v>
      </c>
      <c r="O41" s="192"/>
      <c r="P41" s="440"/>
      <c r="Q41" s="195"/>
    </row>
    <row r="42" spans="1:17" s="284" customFormat="1" ht="16.25" customHeight="1" x14ac:dyDescent="0.35">
      <c r="A42" s="289" t="s">
        <v>207</v>
      </c>
      <c r="B42" s="290"/>
      <c r="C42" s="198" t="s">
        <v>180</v>
      </c>
      <c r="D42" s="424">
        <f>'RQ - Op Bdg'!D42</f>
        <v>0</v>
      </c>
      <c r="E42" s="425">
        <f t="shared" si="13"/>
        <v>0</v>
      </c>
      <c r="F42" s="374">
        <f>SUM(G42:L42)</f>
        <v>0</v>
      </c>
      <c r="G42" s="375"/>
      <c r="H42" s="376"/>
      <c r="I42" s="377"/>
      <c r="J42" s="376"/>
      <c r="K42" s="377"/>
      <c r="L42" s="378"/>
      <c r="M42" s="221" t="s">
        <v>3</v>
      </c>
      <c r="N42" s="221" t="s">
        <v>4</v>
      </c>
      <c r="O42" s="192"/>
      <c r="P42" s="440"/>
      <c r="Q42" s="195"/>
    </row>
    <row r="43" spans="1:17" s="284" customFormat="1" ht="16.25" customHeight="1" x14ac:dyDescent="0.35">
      <c r="A43" s="289" t="s">
        <v>208</v>
      </c>
      <c r="B43" s="290"/>
      <c r="C43" s="198" t="s">
        <v>181</v>
      </c>
      <c r="D43" s="424">
        <f>'RQ - Op Bdg'!D43</f>
        <v>0</v>
      </c>
      <c r="E43" s="425">
        <f t="shared" si="13"/>
        <v>0</v>
      </c>
      <c r="F43" s="374">
        <f>SUM(G43:L43)</f>
        <v>0</v>
      </c>
      <c r="G43" s="375"/>
      <c r="H43" s="376"/>
      <c r="I43" s="377"/>
      <c r="J43" s="376"/>
      <c r="K43" s="377"/>
      <c r="L43" s="378"/>
      <c r="M43" s="221" t="s">
        <v>3</v>
      </c>
      <c r="N43" s="221" t="s">
        <v>4</v>
      </c>
      <c r="O43" s="192"/>
      <c r="P43" s="440"/>
      <c r="Q43" s="195"/>
    </row>
    <row r="44" spans="1:17" s="284" customFormat="1" ht="16.25" customHeight="1" x14ac:dyDescent="0.35">
      <c r="A44" s="289" t="s">
        <v>209</v>
      </c>
      <c r="B44" s="290"/>
      <c r="C44" s="198" t="s">
        <v>182</v>
      </c>
      <c r="D44" s="424">
        <f>'RQ - Op Bdg'!D44</f>
        <v>0</v>
      </c>
      <c r="E44" s="425">
        <f t="shared" si="13"/>
        <v>0</v>
      </c>
      <c r="F44" s="374">
        <f>SUM(G44:L44)</f>
        <v>0</v>
      </c>
      <c r="G44" s="375"/>
      <c r="H44" s="376"/>
      <c r="I44" s="377"/>
      <c r="J44" s="376"/>
      <c r="K44" s="377"/>
      <c r="L44" s="378"/>
      <c r="M44" s="221" t="s">
        <v>3</v>
      </c>
      <c r="N44" s="221" t="s">
        <v>4</v>
      </c>
      <c r="O44" s="192"/>
      <c r="P44" s="440"/>
      <c r="Q44" s="195"/>
    </row>
    <row r="45" spans="1:17" s="284" customFormat="1" ht="16.25" customHeight="1" x14ac:dyDescent="0.35">
      <c r="A45" s="289" t="s">
        <v>210</v>
      </c>
      <c r="B45" s="290"/>
      <c r="C45" s="198" t="s">
        <v>187</v>
      </c>
      <c r="D45" s="424">
        <f>'RQ - Op Bdg'!D45</f>
        <v>0</v>
      </c>
      <c r="E45" s="425">
        <f t="shared" si="13"/>
        <v>0</v>
      </c>
      <c r="F45" s="374">
        <f>SUM(G45:L45)</f>
        <v>0</v>
      </c>
      <c r="G45" s="375"/>
      <c r="H45" s="376"/>
      <c r="I45" s="377"/>
      <c r="J45" s="376"/>
      <c r="K45" s="377"/>
      <c r="L45" s="378"/>
      <c r="M45" s="221" t="s">
        <v>3</v>
      </c>
      <c r="N45" s="221" t="s">
        <v>4</v>
      </c>
      <c r="O45" s="192"/>
      <c r="P45" s="440"/>
      <c r="Q45" s="195"/>
    </row>
    <row r="46" spans="1:17" s="285" customFormat="1" ht="16.25" customHeight="1" x14ac:dyDescent="0.35">
      <c r="A46" s="237"/>
      <c r="B46" s="238"/>
      <c r="C46" s="239" t="s">
        <v>6</v>
      </c>
      <c r="D46" s="380">
        <f t="shared" ref="D46:L46" si="14">SUM(D41:D45)</f>
        <v>0</v>
      </c>
      <c r="E46" s="426">
        <f t="shared" si="14"/>
        <v>0</v>
      </c>
      <c r="F46" s="379">
        <f t="shared" si="14"/>
        <v>0</v>
      </c>
      <c r="G46" s="380">
        <f t="shared" si="14"/>
        <v>0</v>
      </c>
      <c r="H46" s="381">
        <f t="shared" si="14"/>
        <v>0</v>
      </c>
      <c r="I46" s="382">
        <f t="shared" si="14"/>
        <v>0</v>
      </c>
      <c r="J46" s="381">
        <f t="shared" si="14"/>
        <v>0</v>
      </c>
      <c r="K46" s="382">
        <f t="shared" si="14"/>
        <v>0</v>
      </c>
      <c r="L46" s="383">
        <f t="shared" si="14"/>
        <v>0</v>
      </c>
      <c r="M46" s="221"/>
      <c r="N46" s="221"/>
      <c r="O46" s="241">
        <f>SUM(O41:O45)</f>
        <v>0</v>
      </c>
      <c r="P46" s="266">
        <f>SUM(P41:P45)</f>
        <v>0</v>
      </c>
      <c r="Q46" s="244">
        <f>SUM(Q41:Q45)</f>
        <v>0</v>
      </c>
    </row>
    <row r="47" spans="1:17" s="284" customFormat="1" ht="16.25" customHeight="1" x14ac:dyDescent="0.35">
      <c r="A47" s="234" t="s">
        <v>163</v>
      </c>
      <c r="B47" s="235"/>
      <c r="C47" s="236" t="s">
        <v>168</v>
      </c>
      <c r="D47" s="385"/>
      <c r="E47" s="427"/>
      <c r="F47" s="384"/>
      <c r="G47" s="385"/>
      <c r="H47" s="386"/>
      <c r="I47" s="387"/>
      <c r="J47" s="386"/>
      <c r="K47" s="387"/>
      <c r="L47" s="388"/>
      <c r="M47" s="222"/>
      <c r="N47" s="221"/>
      <c r="O47" s="411"/>
      <c r="P47" s="441"/>
      <c r="Q47" s="414"/>
    </row>
    <row r="48" spans="1:17" s="284" customFormat="1" ht="16.25" customHeight="1" x14ac:dyDescent="0.35">
      <c r="A48" s="196" t="s">
        <v>211</v>
      </c>
      <c r="B48" s="197"/>
      <c r="C48" s="198" t="s">
        <v>183</v>
      </c>
      <c r="D48" s="424">
        <f>'RQ - Op Bdg'!D48</f>
        <v>0</v>
      </c>
      <c r="E48" s="425">
        <f t="shared" ref="E48:E51" si="15">F48-D48</f>
        <v>0</v>
      </c>
      <c r="F48" s="374">
        <f>SUM(G48:L48)</f>
        <v>0</v>
      </c>
      <c r="G48" s="375"/>
      <c r="H48" s="376"/>
      <c r="I48" s="377"/>
      <c r="J48" s="376"/>
      <c r="K48" s="377"/>
      <c r="L48" s="378"/>
      <c r="M48" s="221" t="s">
        <v>1</v>
      </c>
      <c r="N48" s="221" t="s">
        <v>4</v>
      </c>
      <c r="O48" s="192"/>
      <c r="P48" s="440"/>
      <c r="Q48" s="195"/>
    </row>
    <row r="49" spans="1:17" s="284" customFormat="1" ht="16.25" customHeight="1" x14ac:dyDescent="0.35">
      <c r="A49" s="196" t="s">
        <v>212</v>
      </c>
      <c r="B49" s="197"/>
      <c r="C49" s="198" t="s">
        <v>184</v>
      </c>
      <c r="D49" s="424">
        <f>'RQ - Op Bdg'!D49</f>
        <v>0</v>
      </c>
      <c r="E49" s="425">
        <f t="shared" si="15"/>
        <v>0</v>
      </c>
      <c r="F49" s="374">
        <f>SUM(G49:L49)</f>
        <v>0</v>
      </c>
      <c r="G49" s="375"/>
      <c r="H49" s="376"/>
      <c r="I49" s="377"/>
      <c r="J49" s="376"/>
      <c r="K49" s="377"/>
      <c r="L49" s="378"/>
      <c r="M49" s="221" t="s">
        <v>1</v>
      </c>
      <c r="N49" s="221" t="s">
        <v>4</v>
      </c>
      <c r="O49" s="192"/>
      <c r="P49" s="440"/>
      <c r="Q49" s="195"/>
    </row>
    <row r="50" spans="1:17" s="284" customFormat="1" ht="16.25" customHeight="1" x14ac:dyDescent="0.35">
      <c r="A50" s="196" t="s">
        <v>213</v>
      </c>
      <c r="B50" s="197"/>
      <c r="C50" s="198" t="s">
        <v>185</v>
      </c>
      <c r="D50" s="424">
        <f>'RQ - Op Bdg'!D50</f>
        <v>0</v>
      </c>
      <c r="E50" s="425">
        <f t="shared" si="15"/>
        <v>0</v>
      </c>
      <c r="F50" s="374">
        <f>SUM(G50:L50)</f>
        <v>0</v>
      </c>
      <c r="G50" s="375"/>
      <c r="H50" s="376"/>
      <c r="I50" s="377"/>
      <c r="J50" s="376"/>
      <c r="K50" s="377"/>
      <c r="L50" s="378"/>
      <c r="M50" s="221" t="s">
        <v>1</v>
      </c>
      <c r="N50" s="221" t="s">
        <v>4</v>
      </c>
      <c r="O50" s="192"/>
      <c r="P50" s="440"/>
      <c r="Q50" s="195"/>
    </row>
    <row r="51" spans="1:17" s="284" customFormat="1" ht="16.25" customHeight="1" x14ac:dyDescent="0.35">
      <c r="A51" s="196" t="s">
        <v>214</v>
      </c>
      <c r="B51" s="197"/>
      <c r="C51" s="198" t="s">
        <v>186</v>
      </c>
      <c r="D51" s="424">
        <f>'RQ - Op Bdg'!D51</f>
        <v>0</v>
      </c>
      <c r="E51" s="425">
        <f t="shared" si="15"/>
        <v>0</v>
      </c>
      <c r="F51" s="374">
        <f>SUM(G51:L51)</f>
        <v>0</v>
      </c>
      <c r="G51" s="375"/>
      <c r="H51" s="376"/>
      <c r="I51" s="377"/>
      <c r="J51" s="376"/>
      <c r="K51" s="377"/>
      <c r="L51" s="378"/>
      <c r="M51" s="221" t="s">
        <v>1</v>
      </c>
      <c r="N51" s="221" t="s">
        <v>4</v>
      </c>
      <c r="O51" s="192"/>
      <c r="P51" s="440"/>
      <c r="Q51" s="195"/>
    </row>
    <row r="52" spans="1:17" s="285" customFormat="1" ht="16.25" customHeight="1" x14ac:dyDescent="0.35">
      <c r="A52" s="237"/>
      <c r="B52" s="238"/>
      <c r="C52" s="239" t="s">
        <v>7</v>
      </c>
      <c r="D52" s="380">
        <f t="shared" ref="D52:L52" si="16">SUM(D48:D51)</f>
        <v>0</v>
      </c>
      <c r="E52" s="426">
        <f t="shared" si="16"/>
        <v>0</v>
      </c>
      <c r="F52" s="379">
        <f t="shared" si="16"/>
        <v>0</v>
      </c>
      <c r="G52" s="380">
        <f t="shared" si="16"/>
        <v>0</v>
      </c>
      <c r="H52" s="381">
        <f t="shared" si="16"/>
        <v>0</v>
      </c>
      <c r="I52" s="382">
        <f t="shared" si="16"/>
        <v>0</v>
      </c>
      <c r="J52" s="381">
        <f t="shared" si="16"/>
        <v>0</v>
      </c>
      <c r="K52" s="382">
        <f t="shared" si="16"/>
        <v>0</v>
      </c>
      <c r="L52" s="383">
        <f t="shared" si="16"/>
        <v>0</v>
      </c>
      <c r="M52" s="221"/>
      <c r="N52" s="221"/>
      <c r="O52" s="241">
        <f>SUM(O48:O51)</f>
        <v>0</v>
      </c>
      <c r="P52" s="266">
        <f>SUM(P48:P51)</f>
        <v>0</v>
      </c>
      <c r="Q52" s="244">
        <f>SUM(Q48:Q51)</f>
        <v>0</v>
      </c>
    </row>
    <row r="53" spans="1:17" s="284" customFormat="1" ht="16.25" customHeight="1" x14ac:dyDescent="0.35">
      <c r="A53" s="319" t="s">
        <v>164</v>
      </c>
      <c r="B53" s="320"/>
      <c r="C53" s="321" t="s">
        <v>169</v>
      </c>
      <c r="D53" s="385"/>
      <c r="E53" s="427"/>
      <c r="F53" s="384"/>
      <c r="G53" s="385"/>
      <c r="H53" s="386"/>
      <c r="I53" s="387"/>
      <c r="J53" s="386"/>
      <c r="K53" s="387"/>
      <c r="L53" s="388"/>
      <c r="M53" s="221"/>
      <c r="N53" s="221"/>
      <c r="O53" s="411"/>
      <c r="P53" s="441"/>
      <c r="Q53" s="414"/>
    </row>
    <row r="54" spans="1:17" s="284" customFormat="1" ht="16.25" customHeight="1" x14ac:dyDescent="0.35">
      <c r="A54" s="196" t="s">
        <v>215</v>
      </c>
      <c r="B54" s="197"/>
      <c r="C54" s="291" t="s">
        <v>155</v>
      </c>
      <c r="D54" s="424">
        <f>'RQ - Op Bdg'!D54</f>
        <v>0</v>
      </c>
      <c r="E54" s="425">
        <f t="shared" ref="E54" si="17">F54-D54</f>
        <v>0</v>
      </c>
      <c r="F54" s="374">
        <f>SUM(G54:L54)</f>
        <v>0</v>
      </c>
      <c r="G54" s="375"/>
      <c r="H54" s="376"/>
      <c r="I54" s="377"/>
      <c r="J54" s="376"/>
      <c r="K54" s="377"/>
      <c r="L54" s="378"/>
      <c r="M54" s="221" t="s">
        <v>3</v>
      </c>
      <c r="N54" s="221" t="s">
        <v>4</v>
      </c>
      <c r="O54" s="192"/>
      <c r="P54" s="440"/>
      <c r="Q54" s="195"/>
    </row>
    <row r="55" spans="1:17" s="285" customFormat="1" ht="16.25" customHeight="1" x14ac:dyDescent="0.35">
      <c r="A55" s="237"/>
      <c r="B55" s="238"/>
      <c r="C55" s="239" t="s">
        <v>299</v>
      </c>
      <c r="D55" s="380">
        <f t="shared" ref="D55:L55" si="18">SUM(D54)</f>
        <v>0</v>
      </c>
      <c r="E55" s="426">
        <f t="shared" si="18"/>
        <v>0</v>
      </c>
      <c r="F55" s="379">
        <f t="shared" si="18"/>
        <v>0</v>
      </c>
      <c r="G55" s="380">
        <f t="shared" si="18"/>
        <v>0</v>
      </c>
      <c r="H55" s="381">
        <f t="shared" si="18"/>
        <v>0</v>
      </c>
      <c r="I55" s="382">
        <f t="shared" si="18"/>
        <v>0</v>
      </c>
      <c r="J55" s="381">
        <f t="shared" si="18"/>
        <v>0</v>
      </c>
      <c r="K55" s="382">
        <f t="shared" si="18"/>
        <v>0</v>
      </c>
      <c r="L55" s="383">
        <f t="shared" si="18"/>
        <v>0</v>
      </c>
      <c r="M55" s="308"/>
      <c r="N55" s="308"/>
      <c r="O55" s="241">
        <f>SUM(O54)</f>
        <v>0</v>
      </c>
      <c r="P55" s="266">
        <f>SUM(P54)</f>
        <v>0</v>
      </c>
      <c r="Q55" s="244">
        <f>SUM(Q54)</f>
        <v>0</v>
      </c>
    </row>
    <row r="56" spans="1:17" s="284" customFormat="1" ht="16.25" customHeight="1" x14ac:dyDescent="0.35">
      <c r="A56" s="234" t="s">
        <v>165</v>
      </c>
      <c r="B56" s="235"/>
      <c r="C56" s="236" t="s">
        <v>170</v>
      </c>
      <c r="D56" s="385"/>
      <c r="E56" s="427"/>
      <c r="F56" s="384"/>
      <c r="G56" s="385"/>
      <c r="H56" s="386"/>
      <c r="I56" s="387"/>
      <c r="J56" s="386"/>
      <c r="K56" s="387"/>
      <c r="L56" s="388"/>
      <c r="M56" s="221"/>
      <c r="N56" s="221"/>
      <c r="O56" s="411"/>
      <c r="P56" s="441"/>
      <c r="Q56" s="414"/>
    </row>
    <row r="57" spans="1:17" s="284" customFormat="1" ht="16.25" customHeight="1" x14ac:dyDescent="0.35">
      <c r="A57" s="196" t="s">
        <v>216</v>
      </c>
      <c r="B57" s="197"/>
      <c r="C57" s="198" t="s">
        <v>171</v>
      </c>
      <c r="D57" s="424">
        <f>'RQ - Op Bdg'!D57</f>
        <v>0</v>
      </c>
      <c r="E57" s="425">
        <f t="shared" ref="E57:E60" si="19">F57-D57</f>
        <v>0</v>
      </c>
      <c r="F57" s="374">
        <f>SUM(G57:L57)</f>
        <v>0</v>
      </c>
      <c r="G57" s="375"/>
      <c r="H57" s="376"/>
      <c r="I57" s="377"/>
      <c r="J57" s="376"/>
      <c r="K57" s="377"/>
      <c r="L57" s="378"/>
      <c r="M57" s="221" t="s">
        <v>3</v>
      </c>
      <c r="N57" s="221" t="s">
        <v>4</v>
      </c>
      <c r="O57" s="192"/>
      <c r="P57" s="440"/>
      <c r="Q57" s="195"/>
    </row>
    <row r="58" spans="1:17" s="284" customFormat="1" ht="16.25" customHeight="1" x14ac:dyDescent="0.35">
      <c r="A58" s="196" t="s">
        <v>217</v>
      </c>
      <c r="B58" s="197"/>
      <c r="C58" s="198" t="s">
        <v>172</v>
      </c>
      <c r="D58" s="424">
        <f>'RQ - Op Bdg'!D58</f>
        <v>0</v>
      </c>
      <c r="E58" s="425">
        <f t="shared" si="19"/>
        <v>0</v>
      </c>
      <c r="F58" s="374">
        <f>SUM(G58:L58)</f>
        <v>0</v>
      </c>
      <c r="G58" s="375"/>
      <c r="H58" s="376"/>
      <c r="I58" s="377"/>
      <c r="J58" s="376"/>
      <c r="K58" s="377"/>
      <c r="L58" s="378"/>
      <c r="M58" s="221" t="s">
        <v>3</v>
      </c>
      <c r="N58" s="221" t="s">
        <v>4</v>
      </c>
      <c r="O58" s="192"/>
      <c r="P58" s="440"/>
      <c r="Q58" s="195"/>
    </row>
    <row r="59" spans="1:17" s="284" customFormat="1" ht="16.25" customHeight="1" x14ac:dyDescent="0.35">
      <c r="A59" s="196" t="s">
        <v>218</v>
      </c>
      <c r="B59" s="197"/>
      <c r="C59" s="198" t="s">
        <v>173</v>
      </c>
      <c r="D59" s="424">
        <f>'RQ - Op Bdg'!D59</f>
        <v>0</v>
      </c>
      <c r="E59" s="425">
        <f t="shared" si="19"/>
        <v>0</v>
      </c>
      <c r="F59" s="374">
        <f>SUM(G59:L59)</f>
        <v>0</v>
      </c>
      <c r="G59" s="375"/>
      <c r="H59" s="376"/>
      <c r="I59" s="377"/>
      <c r="J59" s="376"/>
      <c r="K59" s="377"/>
      <c r="L59" s="378"/>
      <c r="M59" s="221" t="s">
        <v>3</v>
      </c>
      <c r="N59" s="221" t="s">
        <v>4</v>
      </c>
      <c r="O59" s="192"/>
      <c r="P59" s="440"/>
      <c r="Q59" s="195"/>
    </row>
    <row r="60" spans="1:17" s="284" customFormat="1" ht="16.25" customHeight="1" x14ac:dyDescent="0.35">
      <c r="A60" s="196" t="s">
        <v>219</v>
      </c>
      <c r="B60" s="197"/>
      <c r="C60" s="198" t="s">
        <v>188</v>
      </c>
      <c r="D60" s="424">
        <f>'RQ - Op Bdg'!D60</f>
        <v>0</v>
      </c>
      <c r="E60" s="425">
        <f t="shared" si="19"/>
        <v>0</v>
      </c>
      <c r="F60" s="374">
        <f>SUM(G60:L60)</f>
        <v>0</v>
      </c>
      <c r="G60" s="375"/>
      <c r="H60" s="376"/>
      <c r="I60" s="377"/>
      <c r="J60" s="376"/>
      <c r="K60" s="377"/>
      <c r="L60" s="378"/>
      <c r="M60" s="221" t="s">
        <v>3</v>
      </c>
      <c r="N60" s="221" t="s">
        <v>4</v>
      </c>
      <c r="O60" s="192"/>
      <c r="P60" s="440"/>
      <c r="Q60" s="195"/>
    </row>
    <row r="61" spans="1:17" s="285" customFormat="1" ht="16.25" customHeight="1" x14ac:dyDescent="0.35">
      <c r="A61" s="237"/>
      <c r="B61" s="238"/>
      <c r="C61" s="239" t="s">
        <v>8</v>
      </c>
      <c r="D61" s="380">
        <f t="shared" ref="D61:L61" si="20">SUM(D57:D60)</f>
        <v>0</v>
      </c>
      <c r="E61" s="426">
        <f t="shared" si="20"/>
        <v>0</v>
      </c>
      <c r="F61" s="379">
        <f t="shared" si="20"/>
        <v>0</v>
      </c>
      <c r="G61" s="380">
        <f t="shared" si="20"/>
        <v>0</v>
      </c>
      <c r="H61" s="381">
        <f t="shared" si="20"/>
        <v>0</v>
      </c>
      <c r="I61" s="382">
        <f t="shared" si="20"/>
        <v>0</v>
      </c>
      <c r="J61" s="381">
        <f t="shared" si="20"/>
        <v>0</v>
      </c>
      <c r="K61" s="382">
        <f t="shared" si="20"/>
        <v>0</v>
      </c>
      <c r="L61" s="383">
        <f t="shared" si="20"/>
        <v>0</v>
      </c>
      <c r="M61" s="308"/>
      <c r="N61" s="308"/>
      <c r="O61" s="241">
        <f>SUM(O57:O60)</f>
        <v>0</v>
      </c>
      <c r="P61" s="266">
        <f>SUM(P57:P60)</f>
        <v>0</v>
      </c>
      <c r="Q61" s="244">
        <f>SUM(Q57:Q60)</f>
        <v>0</v>
      </c>
    </row>
    <row r="62" spans="1:17" s="284" customFormat="1" ht="16.25" customHeight="1" x14ac:dyDescent="0.35">
      <c r="A62" s="234" t="s">
        <v>166</v>
      </c>
      <c r="B62" s="235"/>
      <c r="C62" s="236" t="s">
        <v>174</v>
      </c>
      <c r="D62" s="385"/>
      <c r="E62" s="427"/>
      <c r="F62" s="384"/>
      <c r="G62" s="385"/>
      <c r="H62" s="386"/>
      <c r="I62" s="387"/>
      <c r="J62" s="386"/>
      <c r="K62" s="387"/>
      <c r="L62" s="388"/>
      <c r="M62" s="221"/>
      <c r="N62" s="221"/>
      <c r="O62" s="411"/>
      <c r="P62" s="441"/>
      <c r="Q62" s="414"/>
    </row>
    <row r="63" spans="1:17" s="284" customFormat="1" ht="16.25" customHeight="1" x14ac:dyDescent="0.35">
      <c r="A63" s="196" t="s">
        <v>220</v>
      </c>
      <c r="B63" s="197"/>
      <c r="C63" s="198" t="s">
        <v>175</v>
      </c>
      <c r="D63" s="424">
        <f>'RQ - Op Bdg'!D63</f>
        <v>0</v>
      </c>
      <c r="E63" s="425">
        <f t="shared" ref="E63" si="21">F63-D63</f>
        <v>0</v>
      </c>
      <c r="F63" s="374">
        <f>SUM(G63:L63)</f>
        <v>0</v>
      </c>
      <c r="G63" s="375"/>
      <c r="H63" s="376"/>
      <c r="I63" s="377"/>
      <c r="J63" s="376"/>
      <c r="K63" s="377"/>
      <c r="L63" s="378"/>
      <c r="M63" s="221" t="s">
        <v>3</v>
      </c>
      <c r="N63" s="221" t="s">
        <v>4</v>
      </c>
      <c r="O63" s="192"/>
      <c r="P63" s="440"/>
      <c r="Q63" s="195"/>
    </row>
    <row r="64" spans="1:17" s="292" customFormat="1" ht="16.25" customHeight="1" x14ac:dyDescent="0.35">
      <c r="A64" s="237"/>
      <c r="B64" s="238"/>
      <c r="C64" s="239" t="s">
        <v>177</v>
      </c>
      <c r="D64" s="380">
        <f t="shared" ref="D64:L64" si="22">SUM(D63)</f>
        <v>0</v>
      </c>
      <c r="E64" s="426">
        <f t="shared" si="22"/>
        <v>0</v>
      </c>
      <c r="F64" s="379">
        <f t="shared" si="22"/>
        <v>0</v>
      </c>
      <c r="G64" s="380">
        <f t="shared" si="22"/>
        <v>0</v>
      </c>
      <c r="H64" s="381">
        <f t="shared" si="22"/>
        <v>0</v>
      </c>
      <c r="I64" s="382">
        <f t="shared" si="22"/>
        <v>0</v>
      </c>
      <c r="J64" s="381">
        <f t="shared" si="22"/>
        <v>0</v>
      </c>
      <c r="K64" s="382">
        <f t="shared" si="22"/>
        <v>0</v>
      </c>
      <c r="L64" s="383">
        <f t="shared" si="22"/>
        <v>0</v>
      </c>
      <c r="M64" s="308"/>
      <c r="N64" s="308"/>
      <c r="O64" s="241">
        <f>SUM(O63)</f>
        <v>0</v>
      </c>
      <c r="P64" s="266">
        <f>SUM(P63)</f>
        <v>0</v>
      </c>
      <c r="Q64" s="244">
        <f>SUM(Q63)</f>
        <v>0</v>
      </c>
    </row>
    <row r="65" spans="1:17" s="284" customFormat="1" ht="16.25" customHeight="1" x14ac:dyDescent="0.35">
      <c r="A65" s="234" t="s">
        <v>167</v>
      </c>
      <c r="B65" s="235"/>
      <c r="C65" s="236" t="s">
        <v>176</v>
      </c>
      <c r="D65" s="385"/>
      <c r="E65" s="427"/>
      <c r="F65" s="384"/>
      <c r="G65" s="385"/>
      <c r="H65" s="386"/>
      <c r="I65" s="387"/>
      <c r="J65" s="386"/>
      <c r="K65" s="387"/>
      <c r="L65" s="388"/>
      <c r="M65" s="221"/>
      <c r="N65" s="221"/>
      <c r="O65" s="411"/>
      <c r="P65" s="441"/>
      <c r="Q65" s="414"/>
    </row>
    <row r="66" spans="1:17" s="284" customFormat="1" ht="16.25" customHeight="1" x14ac:dyDescent="0.35">
      <c r="A66" s="196" t="s">
        <v>221</v>
      </c>
      <c r="B66" s="197"/>
      <c r="C66" s="198" t="s">
        <v>189</v>
      </c>
      <c r="D66" s="424">
        <f>'RQ - Op Bdg'!D66</f>
        <v>0</v>
      </c>
      <c r="E66" s="425">
        <f t="shared" ref="E66" si="23">F66-D66</f>
        <v>0</v>
      </c>
      <c r="F66" s="374">
        <f t="shared" ref="F66" si="24">SUM(G66:L66)</f>
        <v>0</v>
      </c>
      <c r="G66" s="375"/>
      <c r="H66" s="376"/>
      <c r="I66" s="377"/>
      <c r="J66" s="376"/>
      <c r="K66" s="377"/>
      <c r="L66" s="378"/>
      <c r="M66" s="221" t="s">
        <v>2</v>
      </c>
      <c r="N66" s="221" t="s">
        <v>4</v>
      </c>
      <c r="O66" s="192"/>
      <c r="P66" s="440"/>
      <c r="Q66" s="195"/>
    </row>
    <row r="67" spans="1:17" s="285" customFormat="1" ht="16.25" customHeight="1" thickBot="1" x14ac:dyDescent="0.4">
      <c r="A67" s="237"/>
      <c r="B67" s="238"/>
      <c r="C67" s="239" t="s">
        <v>9</v>
      </c>
      <c r="D67" s="380">
        <f t="shared" ref="D67:L67" si="25">SUM(D66)</f>
        <v>0</v>
      </c>
      <c r="E67" s="426">
        <f t="shared" si="25"/>
        <v>0</v>
      </c>
      <c r="F67" s="379">
        <f t="shared" si="25"/>
        <v>0</v>
      </c>
      <c r="G67" s="380">
        <f t="shared" si="25"/>
        <v>0</v>
      </c>
      <c r="H67" s="381">
        <f t="shared" si="25"/>
        <v>0</v>
      </c>
      <c r="I67" s="382">
        <f t="shared" si="25"/>
        <v>0</v>
      </c>
      <c r="J67" s="381">
        <f t="shared" si="25"/>
        <v>0</v>
      </c>
      <c r="K67" s="382">
        <f t="shared" si="25"/>
        <v>0</v>
      </c>
      <c r="L67" s="383">
        <f t="shared" si="25"/>
        <v>0</v>
      </c>
      <c r="M67" s="308"/>
      <c r="N67" s="308"/>
      <c r="O67" s="241">
        <f>SUM(O66)</f>
        <v>0</v>
      </c>
      <c r="P67" s="266">
        <f>SUM(P66)</f>
        <v>0</v>
      </c>
      <c r="Q67" s="244">
        <f>SUM(Q66)</f>
        <v>0</v>
      </c>
    </row>
    <row r="68" spans="1:17" s="288" customFormat="1" ht="16.5" thickTop="1" thickBot="1" x14ac:dyDescent="0.4">
      <c r="A68" s="249"/>
      <c r="B68" s="250"/>
      <c r="C68" s="251" t="s">
        <v>178</v>
      </c>
      <c r="D68" s="330">
        <f t="shared" ref="D68:L68" si="26">SUM(D37,D39,D46,D52,D55,D61,D64,D67)</f>
        <v>0</v>
      </c>
      <c r="E68" s="428">
        <f t="shared" si="26"/>
        <v>0</v>
      </c>
      <c r="F68" s="331">
        <f t="shared" si="26"/>
        <v>0</v>
      </c>
      <c r="G68" s="391">
        <f t="shared" si="26"/>
        <v>0</v>
      </c>
      <c r="H68" s="392">
        <f t="shared" si="26"/>
        <v>0</v>
      </c>
      <c r="I68" s="393">
        <f t="shared" si="26"/>
        <v>0</v>
      </c>
      <c r="J68" s="392">
        <f t="shared" si="26"/>
        <v>0</v>
      </c>
      <c r="K68" s="393">
        <f t="shared" si="26"/>
        <v>0</v>
      </c>
      <c r="L68" s="394">
        <f t="shared" si="26"/>
        <v>0</v>
      </c>
      <c r="M68" s="223"/>
      <c r="N68" s="223"/>
      <c r="O68" s="253">
        <f>SUM(O37,O39,O46,O52,O55,O61,O64,O67)</f>
        <v>0</v>
      </c>
      <c r="P68" s="257">
        <f>SUM(P37,P39,P46,P52,P55,P61,P64,P67)</f>
        <v>0</v>
      </c>
      <c r="Q68" s="256">
        <f>SUM(Q37,Q39,Q46,Q52,Q55,Q61,Q64,Q67)</f>
        <v>0</v>
      </c>
    </row>
    <row r="69" spans="1:17" ht="21" customHeight="1" thickTop="1" thickBot="1" x14ac:dyDescent="0.4">
      <c r="A69" s="322"/>
      <c r="B69" s="323"/>
      <c r="C69" s="339" t="s">
        <v>190</v>
      </c>
      <c r="D69" s="431">
        <f t="shared" ref="D69:L69" si="27">SUM(D29,D68)</f>
        <v>0</v>
      </c>
      <c r="E69" s="432">
        <f t="shared" si="27"/>
        <v>0</v>
      </c>
      <c r="F69" s="405">
        <f t="shared" si="27"/>
        <v>0</v>
      </c>
      <c r="G69" s="433">
        <f t="shared" si="27"/>
        <v>0</v>
      </c>
      <c r="H69" s="434">
        <f t="shared" si="27"/>
        <v>0</v>
      </c>
      <c r="I69" s="435">
        <f t="shared" si="27"/>
        <v>0</v>
      </c>
      <c r="J69" s="434">
        <f t="shared" si="27"/>
        <v>0</v>
      </c>
      <c r="K69" s="435">
        <f t="shared" si="27"/>
        <v>0</v>
      </c>
      <c r="L69" s="436">
        <f t="shared" si="27"/>
        <v>0</v>
      </c>
      <c r="M69" s="309"/>
      <c r="N69" s="309"/>
      <c r="O69" s="443">
        <f>SUM(O29,O68)</f>
        <v>0</v>
      </c>
      <c r="P69" s="444">
        <f>SUM(P29,P68)</f>
        <v>0</v>
      </c>
      <c r="Q69" s="445">
        <f>SUM(Q29,Q68)</f>
        <v>0</v>
      </c>
    </row>
    <row r="70" spans="1:17" s="281" customFormat="1" ht="21" customHeight="1" thickTop="1" thickBot="1" x14ac:dyDescent="0.4">
      <c r="A70" s="293"/>
      <c r="B70" s="294"/>
      <c r="C70" s="336" t="s">
        <v>14</v>
      </c>
      <c r="D70" s="337" t="e">
        <f>D68/D69</f>
        <v>#DIV/0!</v>
      </c>
      <c r="E70" s="338" t="str">
        <f>IF(E69=(F69-D69)," ","ERR")</f>
        <v xml:space="preserve"> </v>
      </c>
      <c r="F70" s="364" t="e">
        <f>F68/F69</f>
        <v>#DIV/0!</v>
      </c>
      <c r="G70" s="295"/>
      <c r="H70" s="295"/>
      <c r="I70" s="295"/>
      <c r="J70" s="295"/>
      <c r="K70" s="295"/>
      <c r="L70" s="295"/>
      <c r="M70" s="296"/>
      <c r="N70" s="296"/>
      <c r="O70" s="295"/>
      <c r="P70" s="295"/>
      <c r="Q70" s="297"/>
    </row>
    <row r="71" spans="1:17" s="286" customFormat="1" ht="16.25" customHeight="1" thickTop="1" thickBot="1" x14ac:dyDescent="0.4">
      <c r="A71" s="546" t="s">
        <v>192</v>
      </c>
      <c r="B71" s="548"/>
      <c r="C71" s="326" t="s">
        <v>191</v>
      </c>
      <c r="D71" s="656">
        <v>7.0000000000000007E-2</v>
      </c>
      <c r="E71" s="658"/>
      <c r="F71" s="660">
        <v>7.0000000000000007E-2</v>
      </c>
      <c r="G71" s="299"/>
      <c r="H71" s="300"/>
      <c r="I71" s="300"/>
      <c r="J71" s="300"/>
      <c r="K71" s="300"/>
      <c r="L71" s="300"/>
      <c r="M71" s="296"/>
      <c r="N71" s="296"/>
      <c r="O71" s="300"/>
      <c r="P71" s="300"/>
      <c r="Q71" s="301"/>
    </row>
    <row r="72" spans="1:17" s="286" customFormat="1" ht="16.25" customHeight="1" thickTop="1" thickBot="1" x14ac:dyDescent="0.4">
      <c r="A72" s="654"/>
      <c r="B72" s="655"/>
      <c r="C72" s="335" t="s">
        <v>0</v>
      </c>
      <c r="D72" s="657"/>
      <c r="E72" s="659"/>
      <c r="F72" s="661"/>
      <c r="G72" s="354"/>
      <c r="H72" s="355"/>
      <c r="I72" s="356"/>
      <c r="J72" s="355"/>
      <c r="K72" s="356"/>
      <c r="L72" s="357"/>
      <c r="M72" s="296"/>
      <c r="N72" s="296"/>
      <c r="O72" s="300"/>
      <c r="P72" s="300"/>
      <c r="Q72" s="301"/>
    </row>
    <row r="73" spans="1:17" ht="21" customHeight="1" thickTop="1" thickBot="1" x14ac:dyDescent="0.4">
      <c r="A73" s="249"/>
      <c r="B73" s="250"/>
      <c r="C73" s="251" t="s">
        <v>320</v>
      </c>
      <c r="D73" s="330">
        <f>D69*D71</f>
        <v>0</v>
      </c>
      <c r="E73" s="428">
        <f>E69*E72</f>
        <v>0</v>
      </c>
      <c r="F73" s="331">
        <f>F69*F71</f>
        <v>0</v>
      </c>
      <c r="G73" s="396">
        <f t="shared" ref="G73:L73" si="28">G69*G72</f>
        <v>0</v>
      </c>
      <c r="H73" s="397">
        <f t="shared" si="28"/>
        <v>0</v>
      </c>
      <c r="I73" s="398">
        <f t="shared" si="28"/>
        <v>0</v>
      </c>
      <c r="J73" s="397">
        <f t="shared" si="28"/>
        <v>0</v>
      </c>
      <c r="K73" s="398">
        <f t="shared" si="28"/>
        <v>0</v>
      </c>
      <c r="L73" s="399">
        <f t="shared" si="28"/>
        <v>0</v>
      </c>
      <c r="M73" s="296"/>
      <c r="N73" s="296"/>
      <c r="O73" s="298"/>
      <c r="P73" s="298"/>
      <c r="Q73" s="302"/>
    </row>
    <row r="74" spans="1:17" ht="44.5" thickTop="1" thickBot="1" x14ac:dyDescent="0.4">
      <c r="A74" s="249"/>
      <c r="B74" s="250"/>
      <c r="C74" s="325" t="s">
        <v>13</v>
      </c>
      <c r="D74" s="330">
        <f>D69+D73</f>
        <v>0</v>
      </c>
      <c r="E74" s="428">
        <f>E69+E73</f>
        <v>0</v>
      </c>
      <c r="F74" s="331">
        <f>F69+F73</f>
        <v>0</v>
      </c>
      <c r="G74" s="420">
        <f t="shared" ref="G74:L74" si="29">G69+G73</f>
        <v>0</v>
      </c>
      <c r="H74" s="421">
        <f t="shared" si="29"/>
        <v>0</v>
      </c>
      <c r="I74" s="422">
        <f t="shared" si="29"/>
        <v>0</v>
      </c>
      <c r="J74" s="421">
        <f t="shared" si="29"/>
        <v>0</v>
      </c>
      <c r="K74" s="422">
        <f t="shared" si="29"/>
        <v>0</v>
      </c>
      <c r="L74" s="423">
        <f t="shared" si="29"/>
        <v>0</v>
      </c>
      <c r="M74" s="303"/>
      <c r="N74" s="303"/>
      <c r="O74" s="333" t="s">
        <v>318</v>
      </c>
      <c r="P74" s="334" t="e">
        <f>'Section 13 - SF'!C25</f>
        <v>#DIV/0!</v>
      </c>
      <c r="Q74" s="304"/>
    </row>
    <row r="75" spans="1:17" ht="20.25" customHeight="1" thickTop="1" x14ac:dyDescent="0.35"/>
    <row r="76" spans="1:17" ht="15.5" x14ac:dyDescent="0.35">
      <c r="D76" s="508" t="s">
        <v>326</v>
      </c>
      <c r="E76" s="124"/>
    </row>
    <row r="77" spans="1:17" ht="15.5" x14ac:dyDescent="0.35">
      <c r="D77" s="365"/>
      <c r="E77" s="281" t="s">
        <v>322</v>
      </c>
    </row>
    <row r="78" spans="1:17" ht="15.5" x14ac:dyDescent="0.35">
      <c r="D78" s="366"/>
      <c r="E78" s="281" t="s">
        <v>323</v>
      </c>
    </row>
    <row r="79" spans="1:17" ht="15.5" x14ac:dyDescent="0.35">
      <c r="D79" s="367"/>
      <c r="E79" s="281" t="s">
        <v>324</v>
      </c>
    </row>
    <row r="80" spans="1:17" ht="15.5" x14ac:dyDescent="0.35">
      <c r="D80" s="368"/>
      <c r="E80" s="281" t="s">
        <v>325</v>
      </c>
    </row>
  </sheetData>
  <mergeCells count="18">
    <mergeCell ref="A71:A72"/>
    <mergeCell ref="B71:B72"/>
    <mergeCell ref="D71:D72"/>
    <mergeCell ref="E71:E72"/>
    <mergeCell ref="F71:F72"/>
    <mergeCell ref="Q2:Q4"/>
    <mergeCell ref="O1:Q1"/>
    <mergeCell ref="A1:C1"/>
    <mergeCell ref="A2:C2"/>
    <mergeCell ref="D2:D4"/>
    <mergeCell ref="E2:E4"/>
    <mergeCell ref="F2:F4"/>
    <mergeCell ref="G2:H2"/>
    <mergeCell ref="G1:L1"/>
    <mergeCell ref="I2:J2"/>
    <mergeCell ref="K2:L2"/>
    <mergeCell ref="O2:O4"/>
    <mergeCell ref="P2:P4"/>
  </mergeCells>
  <pageMargins left="0.23622047244094491" right="0.23622047244094491" top="0.51181102362204722" bottom="0.51181102362204722" header="0.23622047244094491" footer="0.23622047244094491"/>
  <pageSetup paperSize="9" scale="46" fitToHeight="15"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249977111117893"/>
    <pageSetUpPr fitToPage="1"/>
  </sheetPr>
  <dimension ref="A1:AB25"/>
  <sheetViews>
    <sheetView topLeftCell="A4" zoomScaleNormal="100" workbookViewId="0">
      <selection activeCell="O11" sqref="O11:O13"/>
    </sheetView>
  </sheetViews>
  <sheetFormatPr defaultColWidth="8.81640625" defaultRowHeight="12.5" outlineLevelCol="1" x14ac:dyDescent="0.25"/>
  <cols>
    <col min="1" max="1" width="18.453125" style="1" customWidth="1"/>
    <col min="2" max="2" width="16.453125" style="1" customWidth="1"/>
    <col min="3" max="3" width="13.81640625" style="1" customWidth="1"/>
    <col min="4" max="4" width="13.81640625" style="1" customWidth="1" outlineLevel="1"/>
    <col min="5" max="5" width="12.1796875" style="1" hidden="1" customWidth="1" outlineLevel="1"/>
    <col min="6" max="6" width="12.453125" style="1" hidden="1" customWidth="1" outlineLevel="1"/>
    <col min="7" max="7" width="16.453125" style="1" hidden="1" customWidth="1" outlineLevel="1"/>
    <col min="8" max="8" width="16" style="1" customWidth="1"/>
    <col min="9" max="9" width="15.81640625" style="1" customWidth="1"/>
    <col min="10" max="10" width="12.81640625" style="1" hidden="1" customWidth="1" outlineLevel="1"/>
    <col min="11" max="11" width="13.81640625" style="1" hidden="1" customWidth="1" outlineLevel="1"/>
    <col min="12" max="12" width="12.81640625" style="1" hidden="1" customWidth="1" outlineLevel="1"/>
    <col min="13" max="13" width="15.81640625" style="1" customWidth="1" collapsed="1"/>
    <col min="14" max="15" width="15.81640625" style="1" customWidth="1"/>
    <col min="16" max="16" width="9.54296875" style="1" hidden="1" customWidth="1" outlineLevel="1"/>
    <col min="17" max="17" width="15.81640625" style="1" customWidth="1" collapsed="1"/>
    <col min="18" max="18" width="9.54296875" style="1" hidden="1" customWidth="1" outlineLevel="1"/>
    <col min="19" max="19" width="17.81640625" style="1" customWidth="1" collapsed="1"/>
    <col min="20" max="20" width="18.81640625" style="1" customWidth="1"/>
    <col min="21" max="21" width="10.81640625" style="1" customWidth="1"/>
    <col min="22" max="23" width="18.81640625" style="1" customWidth="1"/>
    <col min="24" max="25" width="11.453125" style="1" hidden="1" customWidth="1" outlineLevel="1"/>
    <col min="26" max="27" width="10.81640625" style="1" hidden="1" customWidth="1" outlineLevel="1"/>
    <col min="28" max="28" width="18.81640625" style="1" customWidth="1" collapsed="1"/>
    <col min="29" max="16384" width="8.81640625" style="1"/>
  </cols>
  <sheetData>
    <row r="1" spans="1:28" ht="15.5" x14ac:dyDescent="0.25">
      <c r="A1" s="2"/>
      <c r="B1" s="2"/>
      <c r="C1" s="143" t="s">
        <v>36</v>
      </c>
      <c r="D1" s="143"/>
      <c r="E1" s="143"/>
      <c r="F1" s="143"/>
      <c r="G1" s="143"/>
      <c r="H1" s="143"/>
      <c r="I1" s="143"/>
      <c r="J1" s="143"/>
      <c r="K1" s="143"/>
      <c r="L1" s="143"/>
      <c r="M1" s="143"/>
      <c r="N1" s="143"/>
      <c r="O1" s="143"/>
      <c r="P1" s="143"/>
      <c r="Q1" s="143"/>
      <c r="R1" s="143"/>
      <c r="S1" s="143"/>
      <c r="T1" s="143"/>
      <c r="U1" s="143"/>
      <c r="V1" s="143"/>
      <c r="W1" s="143"/>
      <c r="X1" s="143"/>
      <c r="Y1" s="143"/>
      <c r="Z1" s="143"/>
      <c r="AA1" s="143"/>
      <c r="AB1" s="143"/>
    </row>
    <row r="2" spans="1:28" ht="15.5" thickBot="1" x14ac:dyDescent="0.3">
      <c r="C2" s="142" t="s">
        <v>313</v>
      </c>
      <c r="D2" s="142"/>
      <c r="E2" s="142"/>
      <c r="F2" s="142"/>
      <c r="G2" s="142"/>
      <c r="H2" s="142"/>
      <c r="I2" s="142"/>
      <c r="J2" s="142"/>
      <c r="K2" s="142"/>
      <c r="L2" s="142"/>
      <c r="M2" s="142"/>
      <c r="N2" s="142"/>
      <c r="O2" s="142"/>
      <c r="P2" s="142"/>
      <c r="Q2" s="142"/>
      <c r="R2" s="142"/>
      <c r="S2" s="142"/>
      <c r="T2" s="142"/>
      <c r="U2" s="142"/>
      <c r="V2" s="142"/>
      <c r="W2" s="142"/>
      <c r="X2" s="142"/>
      <c r="Y2" s="142"/>
      <c r="Z2" s="142"/>
      <c r="AA2" s="142"/>
      <c r="AB2" s="142"/>
    </row>
    <row r="3" spans="1:28" ht="21.5" thickBot="1" x14ac:dyDescent="0.3">
      <c r="C3" s="610" t="s">
        <v>38</v>
      </c>
      <c r="D3" s="611"/>
      <c r="E3" s="611"/>
      <c r="F3" s="611"/>
      <c r="G3" s="611"/>
      <c r="H3" s="611"/>
      <c r="I3" s="611"/>
      <c r="J3" s="611"/>
      <c r="K3" s="611"/>
      <c r="L3" s="611"/>
      <c r="M3" s="611"/>
      <c r="N3" s="611"/>
      <c r="O3" s="611"/>
      <c r="P3" s="611"/>
      <c r="Q3" s="611"/>
      <c r="R3" s="611"/>
      <c r="S3" s="611"/>
      <c r="T3" s="612"/>
      <c r="U3" s="611" t="s">
        <v>39</v>
      </c>
      <c r="V3" s="611"/>
      <c r="W3" s="611"/>
      <c r="X3" s="611"/>
      <c r="Y3" s="611"/>
      <c r="Z3" s="611"/>
      <c r="AA3" s="611"/>
      <c r="AB3" s="612"/>
    </row>
    <row r="4" spans="1:28" ht="15" thickBot="1" x14ac:dyDescent="0.3">
      <c r="C4" s="610" t="s">
        <v>40</v>
      </c>
      <c r="D4" s="611"/>
      <c r="E4" s="611"/>
      <c r="F4" s="611"/>
      <c r="G4" s="611"/>
      <c r="H4" s="611"/>
      <c r="I4" s="611"/>
      <c r="J4" s="611"/>
      <c r="K4" s="611"/>
      <c r="L4" s="611"/>
      <c r="M4" s="611"/>
      <c r="N4" s="611"/>
      <c r="O4" s="611"/>
      <c r="P4" s="122"/>
      <c r="Q4" s="122"/>
      <c r="R4" s="122"/>
      <c r="S4" s="4" t="s">
        <v>41</v>
      </c>
      <c r="T4" s="613" t="s">
        <v>42</v>
      </c>
      <c r="U4" s="559" t="s">
        <v>43</v>
      </c>
      <c r="V4" s="615"/>
      <c r="W4" s="616"/>
      <c r="X4" s="617" t="s">
        <v>44</v>
      </c>
      <c r="Y4" s="618"/>
      <c r="Z4" s="618"/>
      <c r="AA4" s="619"/>
      <c r="AB4" s="613" t="s">
        <v>303</v>
      </c>
    </row>
    <row r="5" spans="1:28" ht="31.5" thickBot="1" x14ac:dyDescent="0.3">
      <c r="C5" s="559" t="s">
        <v>45</v>
      </c>
      <c r="D5" s="615"/>
      <c r="E5" s="615"/>
      <c r="F5" s="615"/>
      <c r="G5" s="620"/>
      <c r="H5" s="5" t="s">
        <v>46</v>
      </c>
      <c r="I5" s="621" t="s">
        <v>47</v>
      </c>
      <c r="J5" s="615"/>
      <c r="K5" s="615"/>
      <c r="L5" s="615"/>
      <c r="M5" s="615"/>
      <c r="N5" s="620"/>
      <c r="O5" s="621" t="s">
        <v>48</v>
      </c>
      <c r="P5" s="615"/>
      <c r="Q5" s="615"/>
      <c r="R5" s="615"/>
      <c r="S5" s="6" t="s">
        <v>49</v>
      </c>
      <c r="T5" s="614"/>
      <c r="U5" s="7" t="s">
        <v>50</v>
      </c>
      <c r="V5" s="8" t="s">
        <v>51</v>
      </c>
      <c r="W5" s="9" t="s">
        <v>52</v>
      </c>
      <c r="X5" s="622" t="s">
        <v>244</v>
      </c>
      <c r="Y5" s="623"/>
      <c r="Z5" s="623"/>
      <c r="AA5" s="624"/>
      <c r="AB5" s="614"/>
    </row>
    <row r="6" spans="1:28" ht="11.5" customHeight="1" x14ac:dyDescent="0.25">
      <c r="C6" s="594" t="s">
        <v>54</v>
      </c>
      <c r="D6" s="595"/>
      <c r="E6" s="596" t="s">
        <v>55</v>
      </c>
      <c r="F6" s="97" t="s">
        <v>56</v>
      </c>
      <c r="G6" s="97" t="s">
        <v>57</v>
      </c>
      <c r="H6" s="598"/>
      <c r="I6" s="607" t="s">
        <v>58</v>
      </c>
      <c r="J6" s="601" t="s">
        <v>58</v>
      </c>
      <c r="K6" s="602"/>
      <c r="L6" s="602"/>
      <c r="M6" s="587" t="s">
        <v>59</v>
      </c>
      <c r="N6" s="578" t="s">
        <v>60</v>
      </c>
      <c r="O6" s="578" t="s">
        <v>61</v>
      </c>
      <c r="P6" s="578"/>
      <c r="Q6" s="578" t="s">
        <v>63</v>
      </c>
      <c r="R6" s="10" t="s">
        <v>62</v>
      </c>
      <c r="S6" s="11"/>
      <c r="T6" s="119"/>
      <c r="U6" s="581"/>
      <c r="V6" s="583"/>
      <c r="W6" s="12"/>
      <c r="X6" s="74" t="s">
        <v>53</v>
      </c>
      <c r="Y6" s="75" t="s">
        <v>53</v>
      </c>
      <c r="Z6" s="75" t="s">
        <v>53</v>
      </c>
      <c r="AA6" s="76" t="s">
        <v>53</v>
      </c>
      <c r="AB6" s="585"/>
    </row>
    <row r="7" spans="1:28" ht="14.5" customHeight="1" x14ac:dyDescent="0.25">
      <c r="C7" s="590" t="s">
        <v>64</v>
      </c>
      <c r="D7" s="591"/>
      <c r="E7" s="597"/>
      <c r="F7" s="85"/>
      <c r="G7" s="86"/>
      <c r="H7" s="599"/>
      <c r="I7" s="608"/>
      <c r="J7" s="603" t="s">
        <v>65</v>
      </c>
      <c r="K7" s="603" t="s">
        <v>235</v>
      </c>
      <c r="L7" s="605" t="s">
        <v>66</v>
      </c>
      <c r="M7" s="588"/>
      <c r="N7" s="579"/>
      <c r="O7" s="579"/>
      <c r="P7" s="579"/>
      <c r="Q7" s="579"/>
      <c r="R7" s="13"/>
      <c r="S7" s="14"/>
      <c r="T7" s="120"/>
      <c r="U7" s="582"/>
      <c r="V7" s="584"/>
      <c r="W7" s="98"/>
      <c r="X7" s="77"/>
      <c r="Y7" s="78"/>
      <c r="Z7" s="78"/>
      <c r="AA7" s="79"/>
      <c r="AB7" s="586"/>
    </row>
    <row r="8" spans="1:28" ht="15" customHeight="1" thickBot="1" x14ac:dyDescent="0.3">
      <c r="C8" s="592" t="s">
        <v>67</v>
      </c>
      <c r="D8" s="593"/>
      <c r="E8" s="87"/>
      <c r="F8" s="87"/>
      <c r="G8" s="87"/>
      <c r="H8" s="600"/>
      <c r="I8" s="609"/>
      <c r="J8" s="604"/>
      <c r="K8" s="604"/>
      <c r="L8" s="606"/>
      <c r="M8" s="589"/>
      <c r="N8" s="580"/>
      <c r="O8" s="580"/>
      <c r="P8" s="580"/>
      <c r="Q8" s="580"/>
      <c r="R8" s="15"/>
      <c r="S8" s="16"/>
      <c r="T8" s="120"/>
      <c r="U8" s="582"/>
      <c r="V8" s="584"/>
      <c r="W8" s="98"/>
      <c r="X8" s="77"/>
      <c r="Y8" s="78"/>
      <c r="Z8" s="78"/>
      <c r="AA8" s="79"/>
      <c r="AB8" s="586"/>
    </row>
    <row r="9" spans="1:28" ht="47.5" thickBot="1" x14ac:dyDescent="0.3">
      <c r="A9" s="148" t="s">
        <v>68</v>
      </c>
      <c r="B9" s="149" t="s">
        <v>300</v>
      </c>
      <c r="C9" s="164" t="s">
        <v>70</v>
      </c>
      <c r="D9" s="161" t="s">
        <v>69</v>
      </c>
      <c r="E9" s="121" t="s">
        <v>248</v>
      </c>
      <c r="F9" s="121" t="s">
        <v>248</v>
      </c>
      <c r="G9" s="88" t="s">
        <v>249</v>
      </c>
      <c r="H9" s="17" t="s">
        <v>70</v>
      </c>
      <c r="I9" s="18" t="s">
        <v>70</v>
      </c>
      <c r="J9" s="121" t="s">
        <v>234</v>
      </c>
      <c r="K9" s="121" t="s">
        <v>234</v>
      </c>
      <c r="L9" s="121" t="s">
        <v>234</v>
      </c>
      <c r="M9" s="19" t="s">
        <v>70</v>
      </c>
      <c r="N9" s="19" t="s">
        <v>70</v>
      </c>
      <c r="O9" s="19" t="s">
        <v>70</v>
      </c>
      <c r="P9" s="68" t="s">
        <v>237</v>
      </c>
      <c r="Q9" s="161" t="s">
        <v>69</v>
      </c>
      <c r="R9" s="69" t="s">
        <v>238</v>
      </c>
      <c r="S9" s="72" t="s">
        <v>71</v>
      </c>
      <c r="T9" s="20"/>
      <c r="U9" s="582"/>
      <c r="V9" s="584"/>
      <c r="W9" s="98"/>
      <c r="X9" s="80" t="s">
        <v>245</v>
      </c>
      <c r="Y9" s="81" t="s">
        <v>246</v>
      </c>
      <c r="Z9" s="81" t="s">
        <v>72</v>
      </c>
      <c r="AA9" s="82" t="s">
        <v>73</v>
      </c>
      <c r="AB9" s="586"/>
    </row>
    <row r="10" spans="1:28" ht="39.5" thickBot="1" x14ac:dyDescent="0.3">
      <c r="A10" s="150"/>
      <c r="B10" s="151"/>
      <c r="C10" s="144" t="s">
        <v>74</v>
      </c>
      <c r="D10" s="162" t="s">
        <v>75</v>
      </c>
      <c r="E10" s="99" t="s">
        <v>76</v>
      </c>
      <c r="F10" s="99" t="s">
        <v>77</v>
      </c>
      <c r="G10" s="99" t="s">
        <v>78</v>
      </c>
      <c r="H10" s="100" t="s">
        <v>79</v>
      </c>
      <c r="I10" s="101" t="s">
        <v>80</v>
      </c>
      <c r="J10" s="83" t="s">
        <v>81</v>
      </c>
      <c r="K10" s="83" t="s">
        <v>82</v>
      </c>
      <c r="L10" s="83" t="s">
        <v>236</v>
      </c>
      <c r="M10" s="101" t="s">
        <v>83</v>
      </c>
      <c r="N10" s="101" t="s">
        <v>84</v>
      </c>
      <c r="O10" s="102" t="s">
        <v>239</v>
      </c>
      <c r="P10" s="83" t="s">
        <v>240</v>
      </c>
      <c r="Q10" s="70" t="s">
        <v>85</v>
      </c>
      <c r="R10" s="71" t="s">
        <v>86</v>
      </c>
      <c r="S10" s="103" t="s">
        <v>241</v>
      </c>
      <c r="T10" s="103" t="s">
        <v>87</v>
      </c>
      <c r="U10" s="73" t="s">
        <v>242</v>
      </c>
      <c r="V10" s="70" t="s">
        <v>243</v>
      </c>
      <c r="W10" s="104" t="s">
        <v>88</v>
      </c>
      <c r="X10" s="99" t="s">
        <v>89</v>
      </c>
      <c r="Y10" s="83" t="s">
        <v>90</v>
      </c>
      <c r="Z10" s="83" t="s">
        <v>91</v>
      </c>
      <c r="AA10" s="84" t="s">
        <v>92</v>
      </c>
      <c r="AB10" s="105" t="s">
        <v>247</v>
      </c>
    </row>
    <row r="11" spans="1:28" ht="14.5" x14ac:dyDescent="0.25">
      <c r="A11" s="152" t="s">
        <v>93</v>
      </c>
      <c r="B11" s="153">
        <f>'MR - Op Bdg'!G3</f>
        <v>0</v>
      </c>
      <c r="C11" s="94"/>
      <c r="D11" s="145"/>
      <c r="E11" s="107"/>
      <c r="F11" s="107"/>
      <c r="G11" s="107"/>
      <c r="H11" s="94">
        <v>0</v>
      </c>
      <c r="I11" s="94">
        <f>'MR - Op Bdg'!G14+'MR - Op Bdg'!G39</f>
        <v>0</v>
      </c>
      <c r="J11" s="106"/>
      <c r="K11" s="106"/>
      <c r="L11" s="106"/>
      <c r="M11" s="94"/>
      <c r="N11" s="94"/>
      <c r="O11" s="369"/>
      <c r="P11" s="112"/>
      <c r="Q11" s="94">
        <f>'MR - Op Bdg'!G67</f>
        <v>0</v>
      </c>
      <c r="R11" s="112"/>
      <c r="S11" s="96">
        <f>(C11+D11+H11+I11+M11+N11+O11+Q11)*'RQ - Op Bdg'!$D$72</f>
        <v>0</v>
      </c>
      <c r="T11" s="96">
        <f>C11+D11+H11+I11+M11+N11+O11+Q11+S11</f>
        <v>0</v>
      </c>
      <c r="U11" s="95"/>
      <c r="V11" s="96" t="e">
        <f>T11*U14</f>
        <v>#DIV/0!</v>
      </c>
      <c r="W11" s="94" t="e">
        <f>V11</f>
        <v>#DIV/0!</v>
      </c>
      <c r="X11" s="112"/>
      <c r="Y11" s="112"/>
      <c r="Z11" s="112"/>
      <c r="AA11" s="167"/>
      <c r="AB11" s="172" t="e">
        <f>W11</f>
        <v>#DIV/0!</v>
      </c>
    </row>
    <row r="12" spans="1:28" ht="13" x14ac:dyDescent="0.25">
      <c r="A12" s="154" t="s">
        <v>278</v>
      </c>
      <c r="B12" s="155">
        <f>'MR - Op Bdg'!I3</f>
        <v>0</v>
      </c>
      <c r="C12" s="21"/>
      <c r="D12" s="146"/>
      <c r="E12" s="108"/>
      <c r="F12" s="108"/>
      <c r="G12" s="108"/>
      <c r="H12" s="21">
        <v>0</v>
      </c>
      <c r="I12" s="21">
        <f>'MR - Op Bdg'!I14+'MR - Op Bdg'!I39</f>
        <v>0</v>
      </c>
      <c r="J12" s="108"/>
      <c r="K12" s="108"/>
      <c r="L12" s="108"/>
      <c r="M12" s="21"/>
      <c r="N12" s="21"/>
      <c r="O12" s="370"/>
      <c r="P12" s="115"/>
      <c r="Q12" s="21">
        <f>'MR - Op Bdg'!I67</f>
        <v>0</v>
      </c>
      <c r="R12" s="115"/>
      <c r="S12" s="96">
        <f>(C12+D12+H12+I12+M12+N12+O12+Q12)*'RQ - Op Bdg'!$D$72</f>
        <v>0</v>
      </c>
      <c r="T12" s="96">
        <f>C12+D12+H12+I12+M12+N12+O12+Q12+S12</f>
        <v>0</v>
      </c>
      <c r="U12" s="90"/>
      <c r="V12" s="22" t="e">
        <f>T12*U14</f>
        <v>#DIV/0!</v>
      </c>
      <c r="W12" s="21" t="e">
        <f>V12</f>
        <v>#DIV/0!</v>
      </c>
      <c r="X12" s="113"/>
      <c r="Y12" s="113"/>
      <c r="Z12" s="113"/>
      <c r="AA12" s="170"/>
      <c r="AB12" s="173" t="e">
        <f>W12</f>
        <v>#DIV/0!</v>
      </c>
    </row>
    <row r="13" spans="1:28" ht="13.5" thickBot="1" x14ac:dyDescent="0.3">
      <c r="A13" s="156" t="s">
        <v>279</v>
      </c>
      <c r="B13" s="157">
        <f>'MR - Op Bdg'!K3</f>
        <v>0</v>
      </c>
      <c r="C13" s="41"/>
      <c r="D13" s="147"/>
      <c r="E13" s="109"/>
      <c r="F13" s="109"/>
      <c r="G13" s="109"/>
      <c r="H13" s="41">
        <v>0</v>
      </c>
      <c r="I13" s="41">
        <f>'MR - Op Bdg'!K14+'MR - Op Bdg'!K39</f>
        <v>0</v>
      </c>
      <c r="J13" s="108"/>
      <c r="K13" s="108"/>
      <c r="L13" s="108"/>
      <c r="M13" s="41"/>
      <c r="N13" s="41"/>
      <c r="O13" s="371"/>
      <c r="P13" s="115"/>
      <c r="Q13" s="41">
        <f>'MR - Op Bdg'!K67</f>
        <v>0</v>
      </c>
      <c r="R13" s="115"/>
      <c r="S13" s="96">
        <f>(C13+D13+H13+I13+M13+N13+O13+Q13)*'RQ - Op Bdg'!$D$72</f>
        <v>0</v>
      </c>
      <c r="T13" s="96">
        <f>C13+D13+H13+I13+M13+N13+O13+Q13+S13</f>
        <v>0</v>
      </c>
      <c r="U13" s="91"/>
      <c r="V13" s="42" t="e">
        <f>T13*U14</f>
        <v>#DIV/0!</v>
      </c>
      <c r="W13" s="41" t="e">
        <f>V13</f>
        <v>#DIV/0!</v>
      </c>
      <c r="X13" s="113"/>
      <c r="Y13" s="113"/>
      <c r="Z13" s="113"/>
      <c r="AA13" s="170"/>
      <c r="AB13" s="174" t="e">
        <f>W13</f>
        <v>#DIV/0!</v>
      </c>
    </row>
    <row r="14" spans="1:28" ht="13.5" thickBot="1" x14ac:dyDescent="0.35">
      <c r="A14" s="148" t="s">
        <v>94</v>
      </c>
      <c r="B14" s="149"/>
      <c r="C14" s="43">
        <f>SUM(C11:C13)</f>
        <v>0</v>
      </c>
      <c r="D14" s="44">
        <f>SUM(D11:D13)</f>
        <v>0</v>
      </c>
      <c r="E14" s="111"/>
      <c r="F14" s="111"/>
      <c r="G14" s="111"/>
      <c r="H14" s="44">
        <f>SUM(H11:H13)</f>
        <v>0</v>
      </c>
      <c r="I14" s="44">
        <f>SUM(I11:I13)</f>
        <v>0</v>
      </c>
      <c r="J14" s="110"/>
      <c r="K14" s="110"/>
      <c r="L14" s="110"/>
      <c r="M14" s="44">
        <f>SUM(M11:M13)</f>
        <v>0</v>
      </c>
      <c r="N14" s="44">
        <f>SUM(N11:N13)</f>
        <v>0</v>
      </c>
      <c r="O14" s="44">
        <f>SUM(O11:O13)</f>
        <v>0</v>
      </c>
      <c r="P14" s="116"/>
      <c r="Q14" s="44">
        <f>SUM(Q11:Q13)</f>
        <v>0</v>
      </c>
      <c r="R14" s="116"/>
      <c r="S14" s="44">
        <f>SUM(S11:S13)</f>
        <v>0</v>
      </c>
      <c r="T14" s="44">
        <f>SUM(T11:T13)</f>
        <v>0</v>
      </c>
      <c r="U14" s="92" t="e">
        <f>'MR - Op Bdg'!P74</f>
        <v>#DIV/0!</v>
      </c>
      <c r="V14" s="44" t="e">
        <f>SUM(V11:V13)</f>
        <v>#DIV/0!</v>
      </c>
      <c r="W14" s="93" t="e">
        <f>SUM(W11:W13)</f>
        <v>#DIV/0!</v>
      </c>
      <c r="X14" s="114"/>
      <c r="Y14" s="114"/>
      <c r="Z14" s="114"/>
      <c r="AA14" s="171"/>
      <c r="AB14" s="175" t="e">
        <f>SUM(AB11:AB13)</f>
        <v>#DIV/0!</v>
      </c>
    </row>
    <row r="15" spans="1:28" ht="50" x14ac:dyDescent="0.3">
      <c r="O15" s="24"/>
      <c r="T15" s="25"/>
      <c r="U15" s="26" t="s">
        <v>95</v>
      </c>
    </row>
    <row r="16" spans="1:28" x14ac:dyDescent="0.25">
      <c r="O16" s="27"/>
      <c r="S16" s="28"/>
    </row>
    <row r="17" spans="1:15" ht="14.5" customHeight="1" x14ac:dyDescent="0.25">
      <c r="A17" s="1" t="s">
        <v>304</v>
      </c>
      <c r="O17" s="27"/>
    </row>
    <row r="18" spans="1:15" ht="14.5" customHeight="1" x14ac:dyDescent="0.25">
      <c r="A18" s="1" t="s">
        <v>305</v>
      </c>
      <c r="O18" s="27"/>
    </row>
    <row r="19" spans="1:15" ht="14.5" customHeight="1" x14ac:dyDescent="0.25">
      <c r="A19" s="1" t="s">
        <v>311</v>
      </c>
      <c r="O19" s="27"/>
    </row>
    <row r="20" spans="1:15" ht="14.5" customHeight="1" x14ac:dyDescent="0.25">
      <c r="A20" s="1" t="s">
        <v>312</v>
      </c>
      <c r="O20" s="27"/>
    </row>
    <row r="21" spans="1:15" ht="14.5" customHeight="1" x14ac:dyDescent="0.25">
      <c r="A21" s="1" t="s">
        <v>306</v>
      </c>
    </row>
    <row r="22" spans="1:15" ht="14.5" customHeight="1" x14ac:dyDescent="0.25">
      <c r="A22" s="1" t="s">
        <v>307</v>
      </c>
    </row>
    <row r="23" spans="1:15" ht="14.5" customHeight="1" x14ac:dyDescent="0.25">
      <c r="A23" s="1" t="s">
        <v>308</v>
      </c>
    </row>
    <row r="24" spans="1:15" ht="14.5" customHeight="1" x14ac:dyDescent="0.25">
      <c r="A24" s="1" t="s">
        <v>309</v>
      </c>
    </row>
    <row r="25" spans="1:15" ht="14.5" customHeight="1" x14ac:dyDescent="0.25">
      <c r="A25" s="1" t="s">
        <v>310</v>
      </c>
    </row>
  </sheetData>
  <mergeCells count="29">
    <mergeCell ref="C3:T3"/>
    <mergeCell ref="U3:AB3"/>
    <mergeCell ref="C4:O4"/>
    <mergeCell ref="T4:T5"/>
    <mergeCell ref="U4:W4"/>
    <mergeCell ref="X4:AA4"/>
    <mergeCell ref="AB4:AB5"/>
    <mergeCell ref="C5:G5"/>
    <mergeCell ref="I5:N5"/>
    <mergeCell ref="O5:R5"/>
    <mergeCell ref="X5:AA5"/>
    <mergeCell ref="C6:D6"/>
    <mergeCell ref="E6:E7"/>
    <mergeCell ref="H6:H8"/>
    <mergeCell ref="J6:L6"/>
    <mergeCell ref="M6:M8"/>
    <mergeCell ref="C7:D7"/>
    <mergeCell ref="J7:J8"/>
    <mergeCell ref="K7:K8"/>
    <mergeCell ref="L7:L8"/>
    <mergeCell ref="C8:D8"/>
    <mergeCell ref="I6:I8"/>
    <mergeCell ref="N6:N8"/>
    <mergeCell ref="U6:U9"/>
    <mergeCell ref="V6:V9"/>
    <mergeCell ref="AB6:AB9"/>
    <mergeCell ref="O6:O8"/>
    <mergeCell ref="P6:P8"/>
    <mergeCell ref="Q6:Q8"/>
  </mergeCells>
  <pageMargins left="0.23622047244094491" right="0.23622047244094491" top="0.51181102362204722" bottom="0.51181102362204722" header="0.23622047244094491" footer="0.23622047244094491"/>
  <pageSetup paperSize="9" scale="56" fitToHeight="15" orientation="landscape" verticalDpi="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249977111117893"/>
    <pageSetUpPr fitToPage="1"/>
  </sheetPr>
  <dimension ref="A1:Q80"/>
  <sheetViews>
    <sheetView topLeftCell="A61" zoomScale="80" zoomScaleNormal="80" workbookViewId="0">
      <selection activeCell="D76" sqref="D76"/>
    </sheetView>
  </sheetViews>
  <sheetFormatPr defaultColWidth="8.81640625" defaultRowHeight="20.25" customHeight="1" outlineLevelCol="2" x14ac:dyDescent="0.35"/>
  <cols>
    <col min="1" max="1" width="5.90625" style="305" bestFit="1" customWidth="1"/>
    <col min="2" max="2" width="7.81640625" style="305" bestFit="1" customWidth="1" outlineLevel="1"/>
    <col min="3" max="3" width="60.81640625" style="305" customWidth="1"/>
    <col min="4" max="4" width="16.81640625" style="281" customWidth="1"/>
    <col min="5" max="5" width="12" style="296" customWidth="1"/>
    <col min="6" max="6" width="16.81640625" style="276" bestFit="1" customWidth="1"/>
    <col min="7" max="12" width="16.81640625" style="276" customWidth="1"/>
    <col min="13" max="13" width="13.81640625" style="185" bestFit="1" customWidth="1" outlineLevel="1"/>
    <col min="14" max="14" width="13.81640625" style="185" bestFit="1" customWidth="1" outlineLevel="2"/>
    <col min="15" max="17" width="16.81640625" style="276" customWidth="1"/>
    <col min="18" max="18" width="4.453125" style="276" customWidth="1"/>
    <col min="19" max="16384" width="8.81640625" style="276"/>
  </cols>
  <sheetData>
    <row r="1" spans="1:17" s="275" customFormat="1" ht="16.5" thickTop="1" thickBot="1" x14ac:dyDescent="0.4">
      <c r="A1" s="563" t="s">
        <v>295</v>
      </c>
      <c r="B1" s="631"/>
      <c r="C1" s="632"/>
      <c r="D1" s="662" t="s">
        <v>18</v>
      </c>
      <c r="E1" s="646"/>
      <c r="F1" s="647"/>
      <c r="G1" s="644" t="s">
        <v>275</v>
      </c>
      <c r="H1" s="646"/>
      <c r="I1" s="646"/>
      <c r="J1" s="646"/>
      <c r="K1" s="646"/>
      <c r="L1" s="646"/>
      <c r="M1" s="680" t="s">
        <v>11</v>
      </c>
      <c r="N1" s="684" t="s">
        <v>321</v>
      </c>
      <c r="O1" s="671" t="s">
        <v>274</v>
      </c>
      <c r="P1" s="672"/>
      <c r="Q1" s="673"/>
    </row>
    <row r="2" spans="1:17" ht="57.75" customHeight="1" thickBot="1" x14ac:dyDescent="0.4">
      <c r="A2" s="560" t="s">
        <v>319</v>
      </c>
      <c r="B2" s="633"/>
      <c r="C2" s="634"/>
      <c r="D2" s="635" t="s">
        <v>270</v>
      </c>
      <c r="E2" s="638" t="s">
        <v>262</v>
      </c>
      <c r="F2" s="641" t="s">
        <v>271</v>
      </c>
      <c r="G2" s="644" t="s">
        <v>12</v>
      </c>
      <c r="H2" s="663"/>
      <c r="I2" s="664" t="s">
        <v>276</v>
      </c>
      <c r="J2" s="663"/>
      <c r="K2" s="664" t="s">
        <v>277</v>
      </c>
      <c r="L2" s="646"/>
      <c r="M2" s="681"/>
      <c r="N2" s="685"/>
      <c r="O2" s="674" t="s">
        <v>15</v>
      </c>
      <c r="P2" s="676" t="s">
        <v>16</v>
      </c>
      <c r="Q2" s="678" t="s">
        <v>17</v>
      </c>
    </row>
    <row r="3" spans="1:17" ht="41" customHeight="1" thickBot="1" x14ac:dyDescent="0.4">
      <c r="A3" s="277" t="s">
        <v>266</v>
      </c>
      <c r="B3" s="278"/>
      <c r="C3" s="186"/>
      <c r="D3" s="665"/>
      <c r="E3" s="667"/>
      <c r="F3" s="669"/>
      <c r="G3" s="187"/>
      <c r="H3" s="188"/>
      <c r="I3" s="189"/>
      <c r="J3" s="188"/>
      <c r="K3" s="189"/>
      <c r="L3" s="351"/>
      <c r="M3" s="682"/>
      <c r="N3" s="686"/>
      <c r="O3" s="675"/>
      <c r="P3" s="677"/>
      <c r="Q3" s="679"/>
    </row>
    <row r="4" spans="1:17" ht="29.5" thickBot="1" x14ac:dyDescent="0.4">
      <c r="A4" s="279" t="s">
        <v>267</v>
      </c>
      <c r="B4" s="280" t="s">
        <v>268</v>
      </c>
      <c r="C4" s="191"/>
      <c r="D4" s="666"/>
      <c r="E4" s="668"/>
      <c r="F4" s="670"/>
      <c r="G4" s="307" t="s">
        <v>32</v>
      </c>
      <c r="H4" s="340" t="s">
        <v>265</v>
      </c>
      <c r="I4" s="341" t="s">
        <v>32</v>
      </c>
      <c r="J4" s="340" t="s">
        <v>265</v>
      </c>
      <c r="K4" s="341" t="s">
        <v>32</v>
      </c>
      <c r="L4" s="352" t="s">
        <v>265</v>
      </c>
      <c r="M4" s="683"/>
      <c r="N4" s="687"/>
      <c r="O4" s="675"/>
      <c r="P4" s="677"/>
      <c r="Q4" s="679"/>
    </row>
    <row r="5" spans="1:17" ht="16.25" customHeight="1" thickTop="1" x14ac:dyDescent="0.35">
      <c r="A5" s="203" t="s">
        <v>144</v>
      </c>
      <c r="B5" s="204"/>
      <c r="C5" s="205" t="s">
        <v>282</v>
      </c>
      <c r="D5" s="311"/>
      <c r="E5" s="327"/>
      <c r="F5" s="228"/>
      <c r="G5" s="203"/>
      <c r="H5" s="204"/>
      <c r="I5" s="313"/>
      <c r="J5" s="204"/>
      <c r="K5" s="313"/>
      <c r="L5" s="314"/>
      <c r="M5" s="221"/>
      <c r="N5" s="221"/>
      <c r="O5" s="263"/>
      <c r="P5" s="264"/>
      <c r="Q5" s="265"/>
    </row>
    <row r="6" spans="1:17" s="281" customFormat="1" ht="16.25" customHeight="1" x14ac:dyDescent="0.35">
      <c r="A6" s="234" t="s">
        <v>145</v>
      </c>
      <c r="B6" s="235"/>
      <c r="C6" s="236" t="s">
        <v>283</v>
      </c>
      <c r="D6" s="207"/>
      <c r="E6" s="350"/>
      <c r="F6" s="206"/>
      <c r="G6" s="207"/>
      <c r="H6" s="208"/>
      <c r="I6" s="209"/>
      <c r="J6" s="208"/>
      <c r="K6" s="209"/>
      <c r="L6" s="210"/>
      <c r="M6" s="221"/>
      <c r="N6" s="221"/>
      <c r="O6" s="207"/>
      <c r="P6" s="216"/>
      <c r="Q6" s="210"/>
    </row>
    <row r="7" spans="1:17" s="282" customFormat="1" ht="29" x14ac:dyDescent="0.35">
      <c r="A7" s="456"/>
      <c r="B7" s="457"/>
      <c r="C7" s="458" t="s">
        <v>284</v>
      </c>
      <c r="D7" s="460"/>
      <c r="E7" s="507"/>
      <c r="F7" s="459"/>
      <c r="G7" s="460"/>
      <c r="H7" s="461"/>
      <c r="I7" s="462"/>
      <c r="J7" s="461"/>
      <c r="K7" s="462"/>
      <c r="L7" s="463"/>
      <c r="M7" s="222"/>
      <c r="N7" s="221"/>
      <c r="O7" s="464"/>
      <c r="P7" s="465"/>
      <c r="Q7" s="466"/>
    </row>
    <row r="8" spans="1:17" s="284" customFormat="1" ht="16.25" customHeight="1" x14ac:dyDescent="0.35">
      <c r="A8" s="196" t="s">
        <v>146</v>
      </c>
      <c r="B8" s="197"/>
      <c r="C8" s="198" t="s">
        <v>285</v>
      </c>
      <c r="D8" s="283">
        <f>'MR - Op Bdg'!F8</f>
        <v>0</v>
      </c>
      <c r="E8" s="446">
        <f>F8-D8</f>
        <v>0</v>
      </c>
      <c r="F8" s="199">
        <f>SUM(G8:L8)</f>
        <v>0</v>
      </c>
      <c r="G8" s="192"/>
      <c r="H8" s="193"/>
      <c r="I8" s="194"/>
      <c r="J8" s="193"/>
      <c r="K8" s="194"/>
      <c r="L8" s="195"/>
      <c r="M8" s="221" t="s">
        <v>301</v>
      </c>
      <c r="N8" s="221" t="s">
        <v>4</v>
      </c>
      <c r="O8" s="192"/>
      <c r="P8" s="440"/>
      <c r="Q8" s="195"/>
    </row>
    <row r="9" spans="1:17" s="284" customFormat="1" ht="16.25" customHeight="1" x14ac:dyDescent="0.35">
      <c r="A9" s="196" t="s">
        <v>150</v>
      </c>
      <c r="B9" s="197"/>
      <c r="C9" s="198" t="s">
        <v>286</v>
      </c>
      <c r="D9" s="283">
        <f>'MR - Op Bdg'!F9</f>
        <v>0</v>
      </c>
      <c r="E9" s="446">
        <f t="shared" ref="E9:E13" si="0">F9-D9</f>
        <v>0</v>
      </c>
      <c r="F9" s="199">
        <f>SUM(G9:L9)</f>
        <v>0</v>
      </c>
      <c r="G9" s="192"/>
      <c r="H9" s="193"/>
      <c r="I9" s="194"/>
      <c r="J9" s="193"/>
      <c r="K9" s="194"/>
      <c r="L9" s="195"/>
      <c r="M9" s="221" t="s">
        <v>301</v>
      </c>
      <c r="N9" s="221" t="s">
        <v>4</v>
      </c>
      <c r="O9" s="192"/>
      <c r="P9" s="440"/>
      <c r="Q9" s="195"/>
    </row>
    <row r="10" spans="1:17" s="284" customFormat="1" ht="16.25" customHeight="1" x14ac:dyDescent="0.35">
      <c r="A10" s="196" t="s">
        <v>193</v>
      </c>
      <c r="B10" s="197"/>
      <c r="C10" s="198" t="s">
        <v>287</v>
      </c>
      <c r="D10" s="283">
        <f>'MR - Op Bdg'!F10</f>
        <v>0</v>
      </c>
      <c r="E10" s="446">
        <f t="shared" si="0"/>
        <v>0</v>
      </c>
      <c r="F10" s="199">
        <f>SUM(G10:L10)</f>
        <v>0</v>
      </c>
      <c r="G10" s="192"/>
      <c r="H10" s="193"/>
      <c r="I10" s="194"/>
      <c r="J10" s="193"/>
      <c r="K10" s="194"/>
      <c r="L10" s="195"/>
      <c r="M10" s="221" t="s">
        <v>301</v>
      </c>
      <c r="N10" s="221" t="s">
        <v>4</v>
      </c>
      <c r="O10" s="192"/>
      <c r="P10" s="440"/>
      <c r="Q10" s="195"/>
    </row>
    <row r="11" spans="1:17" s="284" customFormat="1" ht="16.25" customHeight="1" x14ac:dyDescent="0.35">
      <c r="A11" s="196" t="s">
        <v>194</v>
      </c>
      <c r="B11" s="197"/>
      <c r="C11" s="198" t="s">
        <v>288</v>
      </c>
      <c r="D11" s="283">
        <f>'MR - Op Bdg'!F11</f>
        <v>0</v>
      </c>
      <c r="E11" s="446">
        <f t="shared" si="0"/>
        <v>0</v>
      </c>
      <c r="F11" s="199">
        <f>SUM(G11:L11)</f>
        <v>0</v>
      </c>
      <c r="G11" s="192"/>
      <c r="H11" s="193"/>
      <c r="I11" s="194"/>
      <c r="J11" s="193"/>
      <c r="K11" s="194"/>
      <c r="L11" s="195"/>
      <c r="M11" s="221" t="s">
        <v>301</v>
      </c>
      <c r="N11" s="221" t="s">
        <v>4</v>
      </c>
      <c r="O11" s="192"/>
      <c r="P11" s="440"/>
      <c r="Q11" s="195"/>
    </row>
    <row r="12" spans="1:17" s="282" customFormat="1" ht="16.25" customHeight="1" x14ac:dyDescent="0.35">
      <c r="A12" s="237"/>
      <c r="B12" s="238"/>
      <c r="C12" s="239" t="s">
        <v>289</v>
      </c>
      <c r="D12" s="241">
        <f t="shared" ref="D12:L12" si="1">SUM(D8:D11)</f>
        <v>0</v>
      </c>
      <c r="E12" s="447">
        <f t="shared" si="1"/>
        <v>0</v>
      </c>
      <c r="F12" s="240">
        <f t="shared" si="1"/>
        <v>0</v>
      </c>
      <c r="G12" s="241">
        <f t="shared" si="1"/>
        <v>0</v>
      </c>
      <c r="H12" s="242">
        <f t="shared" si="1"/>
        <v>0</v>
      </c>
      <c r="I12" s="243">
        <f t="shared" si="1"/>
        <v>0</v>
      </c>
      <c r="J12" s="242">
        <f t="shared" si="1"/>
        <v>0</v>
      </c>
      <c r="K12" s="243">
        <f t="shared" si="1"/>
        <v>0</v>
      </c>
      <c r="L12" s="244">
        <f t="shared" si="1"/>
        <v>0</v>
      </c>
      <c r="M12" s="308"/>
      <c r="N12" s="308"/>
      <c r="O12" s="241">
        <f>SUM(O8:O11)</f>
        <v>0</v>
      </c>
      <c r="P12" s="266">
        <f>SUM(P8:P11)</f>
        <v>0</v>
      </c>
      <c r="Q12" s="244">
        <f>SUM(Q8:Q11)</f>
        <v>0</v>
      </c>
    </row>
    <row r="13" spans="1:17" s="284" customFormat="1" ht="16.25" customHeight="1" x14ac:dyDescent="0.35">
      <c r="A13" s="196" t="s">
        <v>195</v>
      </c>
      <c r="B13" s="197"/>
      <c r="C13" s="198" t="s">
        <v>290</v>
      </c>
      <c r="D13" s="283">
        <f>'MR - Op Bdg'!F13</f>
        <v>0</v>
      </c>
      <c r="E13" s="446">
        <f t="shared" si="0"/>
        <v>0</v>
      </c>
      <c r="F13" s="199">
        <f>SUM(G13:L13)</f>
        <v>0</v>
      </c>
      <c r="G13" s="192"/>
      <c r="H13" s="193"/>
      <c r="I13" s="194"/>
      <c r="J13" s="193"/>
      <c r="K13" s="194"/>
      <c r="L13" s="195"/>
      <c r="M13" s="221" t="s">
        <v>5</v>
      </c>
      <c r="N13" s="221" t="s">
        <v>4</v>
      </c>
      <c r="O13" s="192"/>
      <c r="P13" s="440"/>
      <c r="Q13" s="195"/>
    </row>
    <row r="14" spans="1:17" s="282" customFormat="1" ht="16.25" customHeight="1" x14ac:dyDescent="0.35">
      <c r="A14" s="237"/>
      <c r="B14" s="238"/>
      <c r="C14" s="239" t="s">
        <v>291</v>
      </c>
      <c r="D14" s="241">
        <f t="shared" ref="D14:L14" si="2">SUM(D13)</f>
        <v>0</v>
      </c>
      <c r="E14" s="447">
        <f t="shared" si="2"/>
        <v>0</v>
      </c>
      <c r="F14" s="240">
        <f t="shared" si="2"/>
        <v>0</v>
      </c>
      <c r="G14" s="241">
        <f t="shared" si="2"/>
        <v>0</v>
      </c>
      <c r="H14" s="242">
        <f t="shared" si="2"/>
        <v>0</v>
      </c>
      <c r="I14" s="243">
        <f t="shared" si="2"/>
        <v>0</v>
      </c>
      <c r="J14" s="242">
        <f t="shared" si="2"/>
        <v>0</v>
      </c>
      <c r="K14" s="243">
        <f t="shared" si="2"/>
        <v>0</v>
      </c>
      <c r="L14" s="244">
        <f t="shared" si="2"/>
        <v>0</v>
      </c>
      <c r="M14" s="308"/>
      <c r="N14" s="308"/>
      <c r="O14" s="241">
        <f>SUM(O13)</f>
        <v>0</v>
      </c>
      <c r="P14" s="266">
        <f>SUM(P13)</f>
        <v>0</v>
      </c>
      <c r="Q14" s="244">
        <f>SUM(Q13)</f>
        <v>0</v>
      </c>
    </row>
    <row r="15" spans="1:17" s="286" customFormat="1" ht="16.25" customHeight="1" x14ac:dyDescent="0.35">
      <c r="A15" s="234" t="s">
        <v>147</v>
      </c>
      <c r="B15" s="235"/>
      <c r="C15" s="236" t="s">
        <v>225</v>
      </c>
      <c r="D15" s="411"/>
      <c r="E15" s="448"/>
      <c r="F15" s="410"/>
      <c r="G15" s="411"/>
      <c r="H15" s="412"/>
      <c r="I15" s="413"/>
      <c r="J15" s="412"/>
      <c r="K15" s="413"/>
      <c r="L15" s="414"/>
      <c r="M15" s="221"/>
      <c r="N15" s="221"/>
      <c r="O15" s="411"/>
      <c r="P15" s="441"/>
      <c r="Q15" s="414"/>
    </row>
    <row r="16" spans="1:17" s="281" customFormat="1" ht="16.25" customHeight="1" x14ac:dyDescent="0.35">
      <c r="A16" s="467"/>
      <c r="B16" s="468"/>
      <c r="C16" s="469" t="s">
        <v>151</v>
      </c>
      <c r="D16" s="505"/>
      <c r="E16" s="506"/>
      <c r="F16" s="480"/>
      <c r="G16" s="494"/>
      <c r="H16" s="503"/>
      <c r="I16" s="504"/>
      <c r="J16" s="503"/>
      <c r="K16" s="504"/>
      <c r="L16" s="495"/>
      <c r="M16" s="221"/>
      <c r="N16" s="221"/>
      <c r="O16" s="494"/>
      <c r="P16" s="487"/>
      <c r="Q16" s="495"/>
    </row>
    <row r="17" spans="1:17" s="284" customFormat="1" ht="16.25" customHeight="1" x14ac:dyDescent="0.35">
      <c r="A17" s="196" t="s">
        <v>149</v>
      </c>
      <c r="B17" s="197"/>
      <c r="C17" s="198" t="s">
        <v>152</v>
      </c>
      <c r="D17" s="283">
        <f>'MR - Op Bdg'!F17</f>
        <v>0</v>
      </c>
      <c r="E17" s="446">
        <f t="shared" ref="E17:E19" si="3">F17-D17</f>
        <v>0</v>
      </c>
      <c r="F17" s="199">
        <f>SUM(G17:L17)</f>
        <v>0</v>
      </c>
      <c r="G17" s="362"/>
      <c r="H17" s="193"/>
      <c r="I17" s="363"/>
      <c r="J17" s="193"/>
      <c r="K17" s="363"/>
      <c r="L17" s="195"/>
      <c r="M17" s="353" t="s">
        <v>4</v>
      </c>
      <c r="N17" s="221" t="s">
        <v>4</v>
      </c>
      <c r="O17" s="192"/>
      <c r="P17" s="440"/>
      <c r="Q17" s="195"/>
    </row>
    <row r="18" spans="1:17" s="284" customFormat="1" ht="16.25" customHeight="1" x14ac:dyDescent="0.35">
      <c r="A18" s="196" t="s">
        <v>148</v>
      </c>
      <c r="B18" s="197"/>
      <c r="C18" s="198" t="s">
        <v>153</v>
      </c>
      <c r="D18" s="283">
        <f>'MR - Op Bdg'!F18</f>
        <v>0</v>
      </c>
      <c r="E18" s="446">
        <f t="shared" si="3"/>
        <v>0</v>
      </c>
      <c r="F18" s="199">
        <f>SUM(G18:L18)</f>
        <v>0</v>
      </c>
      <c r="G18" s="192"/>
      <c r="H18" s="193"/>
      <c r="I18" s="194"/>
      <c r="J18" s="193"/>
      <c r="K18" s="194"/>
      <c r="L18" s="195"/>
      <c r="M18" s="221" t="s">
        <v>3</v>
      </c>
      <c r="N18" s="221" t="s">
        <v>4</v>
      </c>
      <c r="O18" s="452"/>
      <c r="P18" s="453"/>
      <c r="Q18" s="454"/>
    </row>
    <row r="19" spans="1:17" s="284" customFormat="1" ht="16.25" customHeight="1" x14ac:dyDescent="0.35">
      <c r="A19" s="196" t="s">
        <v>196</v>
      </c>
      <c r="B19" s="197"/>
      <c r="C19" s="198" t="s">
        <v>154</v>
      </c>
      <c r="D19" s="283">
        <f>'MR - Op Bdg'!F19</f>
        <v>0</v>
      </c>
      <c r="E19" s="446">
        <f t="shared" si="3"/>
        <v>0</v>
      </c>
      <c r="F19" s="199">
        <f>SUM(G19:L19)</f>
        <v>0</v>
      </c>
      <c r="G19" s="192"/>
      <c r="H19" s="193"/>
      <c r="I19" s="194"/>
      <c r="J19" s="193"/>
      <c r="K19" s="194"/>
      <c r="L19" s="195"/>
      <c r="M19" s="221" t="s">
        <v>3</v>
      </c>
      <c r="N19" s="221" t="s">
        <v>4</v>
      </c>
      <c r="O19" s="192"/>
      <c r="P19" s="440"/>
      <c r="Q19" s="195"/>
    </row>
    <row r="20" spans="1:17" s="282" customFormat="1" ht="16.25" customHeight="1" x14ac:dyDescent="0.35">
      <c r="A20" s="237"/>
      <c r="B20" s="238"/>
      <c r="C20" s="239" t="s">
        <v>10</v>
      </c>
      <c r="D20" s="241">
        <f t="shared" ref="D20:L20" si="4">SUM(D17:D19)</f>
        <v>0</v>
      </c>
      <c r="E20" s="447">
        <f t="shared" si="4"/>
        <v>0</v>
      </c>
      <c r="F20" s="240">
        <f t="shared" si="4"/>
        <v>0</v>
      </c>
      <c r="G20" s="241">
        <f t="shared" si="4"/>
        <v>0</v>
      </c>
      <c r="H20" s="242">
        <f t="shared" si="4"/>
        <v>0</v>
      </c>
      <c r="I20" s="243">
        <f t="shared" si="4"/>
        <v>0</v>
      </c>
      <c r="J20" s="242">
        <f t="shared" si="4"/>
        <v>0</v>
      </c>
      <c r="K20" s="243">
        <f t="shared" si="4"/>
        <v>0</v>
      </c>
      <c r="L20" s="244">
        <f t="shared" si="4"/>
        <v>0</v>
      </c>
      <c r="M20" s="308"/>
      <c r="N20" s="308"/>
      <c r="O20" s="241">
        <f>SUM(O17:O19)</f>
        <v>0</v>
      </c>
      <c r="P20" s="266">
        <f>SUM(P17:P19)</f>
        <v>0</v>
      </c>
      <c r="Q20" s="244">
        <f>SUM(Q17:Q19)</f>
        <v>0</v>
      </c>
    </row>
    <row r="21" spans="1:17" s="281" customFormat="1" ht="16.25" customHeight="1" x14ac:dyDescent="0.35">
      <c r="A21" s="467"/>
      <c r="B21" s="468"/>
      <c r="C21" s="469" t="s">
        <v>224</v>
      </c>
      <c r="D21" s="494"/>
      <c r="E21" s="502"/>
      <c r="F21" s="470"/>
      <c r="G21" s="494"/>
      <c r="H21" s="503"/>
      <c r="I21" s="504"/>
      <c r="J21" s="503"/>
      <c r="K21" s="504"/>
      <c r="L21" s="495"/>
      <c r="M21" s="221"/>
      <c r="N21" s="221"/>
      <c r="O21" s="494"/>
      <c r="P21" s="487"/>
      <c r="Q21" s="495"/>
    </row>
    <row r="22" spans="1:17" s="281" customFormat="1" ht="16.25" customHeight="1" x14ac:dyDescent="0.35">
      <c r="A22" s="196" t="s">
        <v>197</v>
      </c>
      <c r="B22" s="197"/>
      <c r="C22" s="198" t="s">
        <v>155</v>
      </c>
      <c r="D22" s="283">
        <f>'MR - Op Bdg'!F22</f>
        <v>0</v>
      </c>
      <c r="E22" s="446">
        <f t="shared" ref="E22:E27" si="5">F22-D22</f>
        <v>0</v>
      </c>
      <c r="F22" s="199">
        <f t="shared" ref="F22:F27" si="6">SUM(G22:L22)</f>
        <v>0</v>
      </c>
      <c r="G22" s="192"/>
      <c r="H22" s="193"/>
      <c r="I22" s="194"/>
      <c r="J22" s="193"/>
      <c r="K22" s="194"/>
      <c r="L22" s="195"/>
      <c r="M22" s="221" t="s">
        <v>260</v>
      </c>
      <c r="N22" s="221" t="s">
        <v>4</v>
      </c>
      <c r="O22" s="192"/>
      <c r="P22" s="440"/>
      <c r="Q22" s="195"/>
    </row>
    <row r="23" spans="1:17" s="281" customFormat="1" ht="16.25" customHeight="1" x14ac:dyDescent="0.35">
      <c r="A23" s="196" t="s">
        <v>198</v>
      </c>
      <c r="B23" s="197"/>
      <c r="C23" s="198" t="s">
        <v>155</v>
      </c>
      <c r="D23" s="283">
        <f>'MR - Op Bdg'!F23</f>
        <v>0</v>
      </c>
      <c r="E23" s="446">
        <f t="shared" si="5"/>
        <v>0</v>
      </c>
      <c r="F23" s="199">
        <f t="shared" si="6"/>
        <v>0</v>
      </c>
      <c r="G23" s="192"/>
      <c r="H23" s="193"/>
      <c r="I23" s="194"/>
      <c r="J23" s="193"/>
      <c r="K23" s="194"/>
      <c r="L23" s="195"/>
      <c r="M23" s="221" t="s">
        <v>260</v>
      </c>
      <c r="N23" s="221" t="s">
        <v>4</v>
      </c>
      <c r="O23" s="192"/>
      <c r="P23" s="440"/>
      <c r="Q23" s="195"/>
    </row>
    <row r="24" spans="1:17" s="281" customFormat="1" ht="16.25" customHeight="1" x14ac:dyDescent="0.35">
      <c r="A24" s="196" t="s">
        <v>199</v>
      </c>
      <c r="B24" s="197"/>
      <c r="C24" s="198" t="s">
        <v>179</v>
      </c>
      <c r="D24" s="283">
        <f>'MR - Op Bdg'!F24</f>
        <v>0</v>
      </c>
      <c r="E24" s="446">
        <f t="shared" si="5"/>
        <v>0</v>
      </c>
      <c r="F24" s="199">
        <f t="shared" si="6"/>
        <v>0</v>
      </c>
      <c r="G24" s="192"/>
      <c r="H24" s="193"/>
      <c r="I24" s="194"/>
      <c r="J24" s="193"/>
      <c r="K24" s="194"/>
      <c r="L24" s="195"/>
      <c r="M24" s="221" t="s">
        <v>260</v>
      </c>
      <c r="N24" s="221" t="s">
        <v>4</v>
      </c>
      <c r="O24" s="192"/>
      <c r="P24" s="440"/>
      <c r="Q24" s="195"/>
    </row>
    <row r="25" spans="1:17" s="281" customFormat="1" ht="16.25" customHeight="1" x14ac:dyDescent="0.35">
      <c r="A25" s="196" t="s">
        <v>200</v>
      </c>
      <c r="B25" s="197"/>
      <c r="C25" s="198"/>
      <c r="D25" s="283">
        <f>'MR - Op Bdg'!F25</f>
        <v>0</v>
      </c>
      <c r="E25" s="446">
        <f t="shared" si="5"/>
        <v>0</v>
      </c>
      <c r="F25" s="199">
        <f t="shared" si="6"/>
        <v>0</v>
      </c>
      <c r="G25" s="192"/>
      <c r="H25" s="193"/>
      <c r="I25" s="194"/>
      <c r="J25" s="193"/>
      <c r="K25" s="194"/>
      <c r="L25" s="195"/>
      <c r="M25" s="221" t="s">
        <v>260</v>
      </c>
      <c r="N25" s="221" t="s">
        <v>4</v>
      </c>
      <c r="O25" s="452"/>
      <c r="P25" s="453"/>
      <c r="Q25" s="454"/>
    </row>
    <row r="26" spans="1:17" s="281" customFormat="1" ht="16.25" customHeight="1" x14ac:dyDescent="0.35">
      <c r="A26" s="196" t="s">
        <v>201</v>
      </c>
      <c r="B26" s="197"/>
      <c r="C26" s="198"/>
      <c r="D26" s="283">
        <f>'MR - Op Bdg'!F26</f>
        <v>0</v>
      </c>
      <c r="E26" s="446">
        <f t="shared" si="5"/>
        <v>0</v>
      </c>
      <c r="F26" s="199">
        <f t="shared" si="6"/>
        <v>0</v>
      </c>
      <c r="G26" s="192"/>
      <c r="H26" s="193"/>
      <c r="I26" s="194"/>
      <c r="J26" s="193"/>
      <c r="K26" s="194"/>
      <c r="L26" s="195"/>
      <c r="M26" s="221" t="s">
        <v>260</v>
      </c>
      <c r="N26" s="221" t="s">
        <v>4</v>
      </c>
      <c r="O26" s="452"/>
      <c r="P26" s="453"/>
      <c r="Q26" s="454"/>
    </row>
    <row r="27" spans="1:17" s="281" customFormat="1" ht="16.25" customHeight="1" x14ac:dyDescent="0.35">
      <c r="A27" s="196" t="s">
        <v>202</v>
      </c>
      <c r="B27" s="197"/>
      <c r="C27" s="198"/>
      <c r="D27" s="283">
        <f>'MR - Op Bdg'!F27</f>
        <v>0</v>
      </c>
      <c r="E27" s="446">
        <f t="shared" si="5"/>
        <v>0</v>
      </c>
      <c r="F27" s="199">
        <f t="shared" si="6"/>
        <v>0</v>
      </c>
      <c r="G27" s="192"/>
      <c r="H27" s="193"/>
      <c r="I27" s="194"/>
      <c r="J27" s="193"/>
      <c r="K27" s="194"/>
      <c r="L27" s="195"/>
      <c r="M27" s="221" t="s">
        <v>260</v>
      </c>
      <c r="N27" s="221" t="s">
        <v>4</v>
      </c>
      <c r="O27" s="452"/>
      <c r="P27" s="453"/>
      <c r="Q27" s="454"/>
    </row>
    <row r="28" spans="1:17" s="344" customFormat="1" ht="16.25" customHeight="1" thickBot="1" x14ac:dyDescent="0.4">
      <c r="A28" s="237"/>
      <c r="B28" s="238"/>
      <c r="C28" s="239" t="s">
        <v>233</v>
      </c>
      <c r="D28" s="241">
        <f t="shared" ref="D28:L28" si="7">SUM(D22:D27)</f>
        <v>0</v>
      </c>
      <c r="E28" s="447">
        <f t="shared" si="7"/>
        <v>0</v>
      </c>
      <c r="F28" s="240">
        <f t="shared" si="7"/>
        <v>0</v>
      </c>
      <c r="G28" s="241">
        <f t="shared" si="7"/>
        <v>0</v>
      </c>
      <c r="H28" s="242">
        <f t="shared" si="7"/>
        <v>0</v>
      </c>
      <c r="I28" s="243">
        <f t="shared" si="7"/>
        <v>0</v>
      </c>
      <c r="J28" s="242">
        <f t="shared" si="7"/>
        <v>0</v>
      </c>
      <c r="K28" s="243">
        <f t="shared" si="7"/>
        <v>0</v>
      </c>
      <c r="L28" s="244">
        <f t="shared" si="7"/>
        <v>0</v>
      </c>
      <c r="M28" s="221"/>
      <c r="N28" s="221"/>
      <c r="O28" s="241">
        <f>SUM(O22:O27)</f>
        <v>0</v>
      </c>
      <c r="P28" s="266">
        <f>SUM(P22:P27)</f>
        <v>0</v>
      </c>
      <c r="Q28" s="244">
        <f>SUM(Q22:Q27)</f>
        <v>0</v>
      </c>
    </row>
    <row r="29" spans="1:17" s="345" customFormat="1" ht="16.5" thickTop="1" thickBot="1" x14ac:dyDescent="0.4">
      <c r="A29" s="249"/>
      <c r="B29" s="250"/>
      <c r="C29" s="251" t="s">
        <v>292</v>
      </c>
      <c r="D29" s="316">
        <f t="shared" ref="D29:L29" si="8">SUM(D12,D14,D20,D28)</f>
        <v>0</v>
      </c>
      <c r="E29" s="449">
        <f t="shared" si="8"/>
        <v>0</v>
      </c>
      <c r="F29" s="252">
        <f t="shared" si="8"/>
        <v>0</v>
      </c>
      <c r="G29" s="253">
        <f t="shared" si="8"/>
        <v>0</v>
      </c>
      <c r="H29" s="254">
        <f t="shared" si="8"/>
        <v>0</v>
      </c>
      <c r="I29" s="255">
        <f t="shared" si="8"/>
        <v>0</v>
      </c>
      <c r="J29" s="254">
        <f t="shared" si="8"/>
        <v>0</v>
      </c>
      <c r="K29" s="255">
        <f t="shared" si="8"/>
        <v>0</v>
      </c>
      <c r="L29" s="256">
        <f t="shared" si="8"/>
        <v>0</v>
      </c>
      <c r="M29" s="223"/>
      <c r="N29" s="223"/>
      <c r="O29" s="253">
        <f>SUM(O12,O14,O20,O28)</f>
        <v>0</v>
      </c>
      <c r="P29" s="257">
        <f>SUM(P12,P14,P20,P28)</f>
        <v>0</v>
      </c>
      <c r="Q29" s="256">
        <f>SUM(Q12,Q14,Q20,Q28)</f>
        <v>0</v>
      </c>
    </row>
    <row r="30" spans="1:17" ht="16" thickTop="1" x14ac:dyDescent="0.35">
      <c r="A30" s="203" t="s">
        <v>156</v>
      </c>
      <c r="B30" s="204"/>
      <c r="C30" s="205" t="s">
        <v>157</v>
      </c>
      <c r="D30" s="450"/>
      <c r="E30" s="451"/>
      <c r="F30" s="415"/>
      <c r="G30" s="416"/>
      <c r="H30" s="417"/>
      <c r="I30" s="418"/>
      <c r="J30" s="417"/>
      <c r="K30" s="418"/>
      <c r="L30" s="419"/>
      <c r="M30" s="221"/>
      <c r="N30" s="221"/>
      <c r="O30" s="416"/>
      <c r="P30" s="442"/>
      <c r="Q30" s="419"/>
    </row>
    <row r="31" spans="1:17" s="281" customFormat="1" ht="14.5" x14ac:dyDescent="0.35">
      <c r="A31" s="234" t="s">
        <v>158</v>
      </c>
      <c r="B31" s="235"/>
      <c r="C31" s="236" t="s">
        <v>250</v>
      </c>
      <c r="D31" s="207"/>
      <c r="E31" s="448"/>
      <c r="F31" s="206"/>
      <c r="G31" s="207"/>
      <c r="H31" s="208"/>
      <c r="I31" s="209"/>
      <c r="J31" s="208"/>
      <c r="K31" s="209"/>
      <c r="L31" s="210"/>
      <c r="M31" s="221"/>
      <c r="N31" s="221"/>
      <c r="O31" s="207"/>
      <c r="P31" s="216"/>
      <c r="Q31" s="210"/>
    </row>
    <row r="32" spans="1:17" s="282" customFormat="1" ht="29" x14ac:dyDescent="0.35">
      <c r="A32" s="456"/>
      <c r="B32" s="457"/>
      <c r="C32" s="458" t="s">
        <v>251</v>
      </c>
      <c r="D32" s="460"/>
      <c r="E32" s="501"/>
      <c r="F32" s="459"/>
      <c r="G32" s="460"/>
      <c r="H32" s="461"/>
      <c r="I32" s="462"/>
      <c r="J32" s="461"/>
      <c r="K32" s="462"/>
      <c r="L32" s="463"/>
      <c r="M32" s="222"/>
      <c r="N32" s="221"/>
      <c r="O32" s="460"/>
      <c r="P32" s="487"/>
      <c r="Q32" s="463"/>
    </row>
    <row r="33" spans="1:17" s="284" customFormat="1" ht="16.25" customHeight="1" x14ac:dyDescent="0.35">
      <c r="A33" s="196" t="s">
        <v>159</v>
      </c>
      <c r="B33" s="197"/>
      <c r="C33" s="198" t="s">
        <v>252</v>
      </c>
      <c r="D33" s="283">
        <f>'MR - Op Bdg'!F33</f>
        <v>0</v>
      </c>
      <c r="E33" s="446">
        <f t="shared" ref="E33:E36" si="9">F33-D33</f>
        <v>0</v>
      </c>
      <c r="F33" s="199">
        <f>SUM(G33:L33)</f>
        <v>0</v>
      </c>
      <c r="G33" s="192"/>
      <c r="H33" s="193"/>
      <c r="I33" s="194"/>
      <c r="J33" s="193"/>
      <c r="K33" s="194"/>
      <c r="L33" s="195"/>
      <c r="M33" s="221" t="s">
        <v>301</v>
      </c>
      <c r="N33" s="221" t="s">
        <v>4</v>
      </c>
      <c r="O33" s="192"/>
      <c r="P33" s="440"/>
      <c r="Q33" s="195"/>
    </row>
    <row r="34" spans="1:17" s="284" customFormat="1" ht="16.25" customHeight="1" x14ac:dyDescent="0.35">
      <c r="A34" s="196" t="s">
        <v>160</v>
      </c>
      <c r="B34" s="197"/>
      <c r="C34" s="198" t="s">
        <v>253</v>
      </c>
      <c r="D34" s="283">
        <f>'MR - Op Bdg'!F34</f>
        <v>0</v>
      </c>
      <c r="E34" s="446">
        <f t="shared" si="9"/>
        <v>0</v>
      </c>
      <c r="F34" s="199">
        <f>SUM(G34:L34)</f>
        <v>0</v>
      </c>
      <c r="G34" s="192"/>
      <c r="H34" s="193"/>
      <c r="I34" s="194"/>
      <c r="J34" s="193"/>
      <c r="K34" s="194"/>
      <c r="L34" s="195"/>
      <c r="M34" s="221" t="s">
        <v>301</v>
      </c>
      <c r="N34" s="221" t="s">
        <v>4</v>
      </c>
      <c r="O34" s="192"/>
      <c r="P34" s="440"/>
      <c r="Q34" s="195"/>
    </row>
    <row r="35" spans="1:17" s="284" customFormat="1" ht="16.25" customHeight="1" x14ac:dyDescent="0.35">
      <c r="A35" s="196" t="s">
        <v>203</v>
      </c>
      <c r="B35" s="197"/>
      <c r="C35" s="198" t="s">
        <v>254</v>
      </c>
      <c r="D35" s="283">
        <f>'MR - Op Bdg'!F35</f>
        <v>0</v>
      </c>
      <c r="E35" s="446">
        <f t="shared" si="9"/>
        <v>0</v>
      </c>
      <c r="F35" s="199">
        <f>SUM(G35:L35)</f>
        <v>0</v>
      </c>
      <c r="G35" s="192"/>
      <c r="H35" s="193"/>
      <c r="I35" s="194"/>
      <c r="J35" s="193"/>
      <c r="K35" s="194"/>
      <c r="L35" s="195"/>
      <c r="M35" s="221" t="s">
        <v>301</v>
      </c>
      <c r="N35" s="221" t="s">
        <v>4</v>
      </c>
      <c r="O35" s="192"/>
      <c r="P35" s="440"/>
      <c r="Q35" s="195"/>
    </row>
    <row r="36" spans="1:17" s="284" customFormat="1" ht="16.25" customHeight="1" x14ac:dyDescent="0.35">
      <c r="A36" s="196" t="s">
        <v>204</v>
      </c>
      <c r="B36" s="197"/>
      <c r="C36" s="198" t="s">
        <v>255</v>
      </c>
      <c r="D36" s="283">
        <f>'MR - Op Bdg'!F36</f>
        <v>0</v>
      </c>
      <c r="E36" s="446">
        <f t="shared" si="9"/>
        <v>0</v>
      </c>
      <c r="F36" s="199">
        <f>SUM(G36:L36)</f>
        <v>0</v>
      </c>
      <c r="G36" s="192"/>
      <c r="H36" s="193"/>
      <c r="I36" s="194"/>
      <c r="J36" s="193"/>
      <c r="K36" s="194"/>
      <c r="L36" s="195"/>
      <c r="M36" s="221" t="s">
        <v>301</v>
      </c>
      <c r="N36" s="221" t="s">
        <v>4</v>
      </c>
      <c r="O36" s="192"/>
      <c r="P36" s="440"/>
      <c r="Q36" s="195"/>
    </row>
    <row r="37" spans="1:17" s="282" customFormat="1" ht="16.25" customHeight="1" x14ac:dyDescent="0.35">
      <c r="A37" s="237"/>
      <c r="B37" s="238"/>
      <c r="C37" s="239" t="s">
        <v>256</v>
      </c>
      <c r="D37" s="241">
        <f t="shared" ref="D37:L37" si="10">SUM(D33:D36)</f>
        <v>0</v>
      </c>
      <c r="E37" s="447">
        <f t="shared" si="10"/>
        <v>0</v>
      </c>
      <c r="F37" s="240">
        <f t="shared" si="10"/>
        <v>0</v>
      </c>
      <c r="G37" s="241">
        <f t="shared" si="10"/>
        <v>0</v>
      </c>
      <c r="H37" s="242">
        <f t="shared" si="10"/>
        <v>0</v>
      </c>
      <c r="I37" s="243">
        <f t="shared" si="10"/>
        <v>0</v>
      </c>
      <c r="J37" s="242">
        <f t="shared" si="10"/>
        <v>0</v>
      </c>
      <c r="K37" s="243">
        <f t="shared" si="10"/>
        <v>0</v>
      </c>
      <c r="L37" s="244">
        <f t="shared" si="10"/>
        <v>0</v>
      </c>
      <c r="M37" s="308"/>
      <c r="N37" s="308"/>
      <c r="O37" s="241">
        <f>SUM(O33:O36)</f>
        <v>0</v>
      </c>
      <c r="P37" s="266">
        <f>SUM(P33:P36)</f>
        <v>0</v>
      </c>
      <c r="Q37" s="244">
        <f>SUM(Q33:Q36)</f>
        <v>0</v>
      </c>
    </row>
    <row r="38" spans="1:17" s="284" customFormat="1" ht="16.25" customHeight="1" x14ac:dyDescent="0.35">
      <c r="A38" s="196" t="s">
        <v>205</v>
      </c>
      <c r="B38" s="197"/>
      <c r="C38" s="198" t="s">
        <v>257</v>
      </c>
      <c r="D38" s="283">
        <f>'MR - Op Bdg'!F38</f>
        <v>0</v>
      </c>
      <c r="E38" s="446">
        <f t="shared" ref="E38" si="11">F38-D38</f>
        <v>0</v>
      </c>
      <c r="F38" s="199">
        <f>SUM(G38:L38)</f>
        <v>0</v>
      </c>
      <c r="G38" s="192"/>
      <c r="H38" s="193"/>
      <c r="I38" s="194"/>
      <c r="J38" s="193"/>
      <c r="K38" s="194"/>
      <c r="L38" s="195"/>
      <c r="M38" s="221" t="s">
        <v>5</v>
      </c>
      <c r="N38" s="221" t="s">
        <v>4</v>
      </c>
      <c r="O38" s="192"/>
      <c r="P38" s="440"/>
      <c r="Q38" s="195"/>
    </row>
    <row r="39" spans="1:17" s="282" customFormat="1" ht="16.25" customHeight="1" x14ac:dyDescent="0.35">
      <c r="A39" s="237"/>
      <c r="B39" s="238"/>
      <c r="C39" s="239" t="s">
        <v>258</v>
      </c>
      <c r="D39" s="241">
        <f t="shared" ref="D39:L39" si="12">SUM(D38)</f>
        <v>0</v>
      </c>
      <c r="E39" s="447">
        <f t="shared" si="12"/>
        <v>0</v>
      </c>
      <c r="F39" s="240">
        <f t="shared" si="12"/>
        <v>0</v>
      </c>
      <c r="G39" s="241">
        <f t="shared" si="12"/>
        <v>0</v>
      </c>
      <c r="H39" s="242">
        <f t="shared" si="12"/>
        <v>0</v>
      </c>
      <c r="I39" s="243">
        <f t="shared" si="12"/>
        <v>0</v>
      </c>
      <c r="J39" s="242">
        <f t="shared" si="12"/>
        <v>0</v>
      </c>
      <c r="K39" s="243">
        <f t="shared" si="12"/>
        <v>0</v>
      </c>
      <c r="L39" s="244">
        <f t="shared" si="12"/>
        <v>0</v>
      </c>
      <c r="M39" s="308"/>
      <c r="N39" s="308"/>
      <c r="O39" s="241">
        <f>SUM(O38)</f>
        <v>0</v>
      </c>
      <c r="P39" s="266">
        <f>SUM(P38)</f>
        <v>0</v>
      </c>
      <c r="Q39" s="244">
        <f>SUM(Q38)</f>
        <v>0</v>
      </c>
    </row>
    <row r="40" spans="1:17" s="284" customFormat="1" ht="16.25" customHeight="1" x14ac:dyDescent="0.35">
      <c r="A40" s="234" t="s">
        <v>161</v>
      </c>
      <c r="B40" s="235"/>
      <c r="C40" s="236" t="s">
        <v>162</v>
      </c>
      <c r="D40" s="411"/>
      <c r="E40" s="448"/>
      <c r="F40" s="410"/>
      <c r="G40" s="411"/>
      <c r="H40" s="412"/>
      <c r="I40" s="413"/>
      <c r="J40" s="412"/>
      <c r="K40" s="413"/>
      <c r="L40" s="414"/>
      <c r="M40" s="221"/>
      <c r="N40" s="221"/>
      <c r="O40" s="411"/>
      <c r="P40" s="441"/>
      <c r="Q40" s="414"/>
    </row>
    <row r="41" spans="1:17" s="284" customFormat="1" ht="29" x14ac:dyDescent="0.35">
      <c r="A41" s="289" t="s">
        <v>206</v>
      </c>
      <c r="B41" s="290"/>
      <c r="C41" s="291" t="s">
        <v>259</v>
      </c>
      <c r="D41" s="283">
        <f>'MR - Op Bdg'!F41</f>
        <v>0</v>
      </c>
      <c r="E41" s="446">
        <f t="shared" ref="E41:E45" si="13">F41-D41</f>
        <v>0</v>
      </c>
      <c r="F41" s="199">
        <f>SUM(G41:L41)</f>
        <v>0</v>
      </c>
      <c r="G41" s="192"/>
      <c r="H41" s="193"/>
      <c r="I41" s="194"/>
      <c r="J41" s="193"/>
      <c r="K41" s="194"/>
      <c r="L41" s="195"/>
      <c r="M41" s="221" t="s">
        <v>3</v>
      </c>
      <c r="N41" s="221" t="s">
        <v>4</v>
      </c>
      <c r="O41" s="452"/>
      <c r="P41" s="453"/>
      <c r="Q41" s="454"/>
    </row>
    <row r="42" spans="1:17" s="284" customFormat="1" ht="16.25" customHeight="1" x14ac:dyDescent="0.35">
      <c r="A42" s="289" t="s">
        <v>207</v>
      </c>
      <c r="B42" s="290"/>
      <c r="C42" s="198" t="s">
        <v>180</v>
      </c>
      <c r="D42" s="283">
        <f>'MR - Op Bdg'!F42</f>
        <v>0</v>
      </c>
      <c r="E42" s="446">
        <f t="shared" si="13"/>
        <v>0</v>
      </c>
      <c r="F42" s="199">
        <f>SUM(G42:L42)</f>
        <v>0</v>
      </c>
      <c r="G42" s="192"/>
      <c r="H42" s="193"/>
      <c r="I42" s="194"/>
      <c r="J42" s="193"/>
      <c r="K42" s="194"/>
      <c r="L42" s="195"/>
      <c r="M42" s="221" t="s">
        <v>3</v>
      </c>
      <c r="N42" s="221" t="s">
        <v>4</v>
      </c>
      <c r="O42" s="192"/>
      <c r="P42" s="440"/>
      <c r="Q42" s="195"/>
    </row>
    <row r="43" spans="1:17" s="284" customFormat="1" ht="16.25" customHeight="1" x14ac:dyDescent="0.35">
      <c r="A43" s="289" t="s">
        <v>208</v>
      </c>
      <c r="B43" s="290"/>
      <c r="C43" s="198" t="s">
        <v>181</v>
      </c>
      <c r="D43" s="283">
        <f>'MR - Op Bdg'!F43</f>
        <v>0</v>
      </c>
      <c r="E43" s="446">
        <f t="shared" si="13"/>
        <v>0</v>
      </c>
      <c r="F43" s="199">
        <f>SUM(G43:L43)</f>
        <v>0</v>
      </c>
      <c r="G43" s="192"/>
      <c r="H43" s="193"/>
      <c r="I43" s="194"/>
      <c r="J43" s="193"/>
      <c r="K43" s="194"/>
      <c r="L43" s="195"/>
      <c r="M43" s="221" t="s">
        <v>3</v>
      </c>
      <c r="N43" s="221" t="s">
        <v>4</v>
      </c>
      <c r="O43" s="192"/>
      <c r="P43" s="440"/>
      <c r="Q43" s="195"/>
    </row>
    <row r="44" spans="1:17" s="284" customFormat="1" ht="16.25" customHeight="1" x14ac:dyDescent="0.35">
      <c r="A44" s="289" t="s">
        <v>209</v>
      </c>
      <c r="B44" s="290"/>
      <c r="C44" s="198" t="s">
        <v>182</v>
      </c>
      <c r="D44" s="283">
        <f>'MR - Op Bdg'!F44</f>
        <v>0</v>
      </c>
      <c r="E44" s="446">
        <f t="shared" si="13"/>
        <v>0</v>
      </c>
      <c r="F44" s="199">
        <f>SUM(G44:L44)</f>
        <v>0</v>
      </c>
      <c r="G44" s="192"/>
      <c r="H44" s="193"/>
      <c r="I44" s="194"/>
      <c r="J44" s="193"/>
      <c r="K44" s="194"/>
      <c r="L44" s="195"/>
      <c r="M44" s="221" t="s">
        <v>3</v>
      </c>
      <c r="N44" s="221" t="s">
        <v>4</v>
      </c>
      <c r="O44" s="192"/>
      <c r="P44" s="440"/>
      <c r="Q44" s="195"/>
    </row>
    <row r="45" spans="1:17" s="284" customFormat="1" ht="16.25" customHeight="1" x14ac:dyDescent="0.35">
      <c r="A45" s="289" t="s">
        <v>210</v>
      </c>
      <c r="B45" s="290"/>
      <c r="C45" s="198" t="s">
        <v>187</v>
      </c>
      <c r="D45" s="283">
        <f>'MR - Op Bdg'!F45</f>
        <v>0</v>
      </c>
      <c r="E45" s="446">
        <f t="shared" si="13"/>
        <v>0</v>
      </c>
      <c r="F45" s="199">
        <f>SUM(G45:L45)</f>
        <v>0</v>
      </c>
      <c r="G45" s="192"/>
      <c r="H45" s="193"/>
      <c r="I45" s="194"/>
      <c r="J45" s="193"/>
      <c r="K45" s="194"/>
      <c r="L45" s="195"/>
      <c r="M45" s="221" t="s">
        <v>3</v>
      </c>
      <c r="N45" s="221" t="s">
        <v>4</v>
      </c>
      <c r="O45" s="452"/>
      <c r="P45" s="453"/>
      <c r="Q45" s="454"/>
    </row>
    <row r="46" spans="1:17" s="282" customFormat="1" ht="16.25" customHeight="1" x14ac:dyDescent="0.35">
      <c r="A46" s="237"/>
      <c r="B46" s="238"/>
      <c r="C46" s="239" t="s">
        <v>6</v>
      </c>
      <c r="D46" s="241">
        <f t="shared" ref="D46:L46" si="14">SUM(D41:D45)</f>
        <v>0</v>
      </c>
      <c r="E46" s="447">
        <f t="shared" si="14"/>
        <v>0</v>
      </c>
      <c r="F46" s="240">
        <f t="shared" si="14"/>
        <v>0</v>
      </c>
      <c r="G46" s="241">
        <f t="shared" si="14"/>
        <v>0</v>
      </c>
      <c r="H46" s="242">
        <f t="shared" si="14"/>
        <v>0</v>
      </c>
      <c r="I46" s="243">
        <f t="shared" si="14"/>
        <v>0</v>
      </c>
      <c r="J46" s="242">
        <f t="shared" si="14"/>
        <v>0</v>
      </c>
      <c r="K46" s="243">
        <f t="shared" si="14"/>
        <v>0</v>
      </c>
      <c r="L46" s="244">
        <f t="shared" si="14"/>
        <v>0</v>
      </c>
      <c r="M46" s="221"/>
      <c r="N46" s="221"/>
      <c r="O46" s="241">
        <f>SUM(O41:O45)</f>
        <v>0</v>
      </c>
      <c r="P46" s="266">
        <f>SUM(P41:P45)</f>
        <v>0</v>
      </c>
      <c r="Q46" s="244">
        <f>SUM(Q41:Q45)</f>
        <v>0</v>
      </c>
    </row>
    <row r="47" spans="1:17" s="284" customFormat="1" ht="16.25" customHeight="1" x14ac:dyDescent="0.35">
      <c r="A47" s="234" t="s">
        <v>163</v>
      </c>
      <c r="B47" s="235"/>
      <c r="C47" s="236" t="s">
        <v>168</v>
      </c>
      <c r="D47" s="411"/>
      <c r="E47" s="448"/>
      <c r="F47" s="410"/>
      <c r="G47" s="411"/>
      <c r="H47" s="412"/>
      <c r="I47" s="413"/>
      <c r="J47" s="412"/>
      <c r="K47" s="413"/>
      <c r="L47" s="414"/>
      <c r="M47" s="222"/>
      <c r="N47" s="221"/>
      <c r="O47" s="411"/>
      <c r="P47" s="441"/>
      <c r="Q47" s="414"/>
    </row>
    <row r="48" spans="1:17" s="284" customFormat="1" ht="16.25" customHeight="1" x14ac:dyDescent="0.35">
      <c r="A48" s="196" t="s">
        <v>211</v>
      </c>
      <c r="B48" s="197"/>
      <c r="C48" s="198" t="s">
        <v>183</v>
      </c>
      <c r="D48" s="283">
        <f>'MR - Op Bdg'!F48</f>
        <v>0</v>
      </c>
      <c r="E48" s="446">
        <f t="shared" ref="E48:E51" si="15">F48-D48</f>
        <v>0</v>
      </c>
      <c r="F48" s="199">
        <f>SUM(G48:L48)</f>
        <v>0</v>
      </c>
      <c r="G48" s="192"/>
      <c r="H48" s="193"/>
      <c r="I48" s="194"/>
      <c r="J48" s="193"/>
      <c r="K48" s="194"/>
      <c r="L48" s="195"/>
      <c r="M48" s="221" t="s">
        <v>1</v>
      </c>
      <c r="N48" s="221" t="s">
        <v>4</v>
      </c>
      <c r="O48" s="452"/>
      <c r="P48" s="453"/>
      <c r="Q48" s="454"/>
    </row>
    <row r="49" spans="1:17" s="284" customFormat="1" ht="16.25" customHeight="1" x14ac:dyDescent="0.35">
      <c r="A49" s="196" t="s">
        <v>212</v>
      </c>
      <c r="B49" s="197"/>
      <c r="C49" s="198" t="s">
        <v>184</v>
      </c>
      <c r="D49" s="283">
        <f>'MR - Op Bdg'!F49</f>
        <v>0</v>
      </c>
      <c r="E49" s="446">
        <f t="shared" si="15"/>
        <v>0</v>
      </c>
      <c r="F49" s="199">
        <f>SUM(G49:L49)</f>
        <v>0</v>
      </c>
      <c r="G49" s="192"/>
      <c r="H49" s="193"/>
      <c r="I49" s="194"/>
      <c r="J49" s="193"/>
      <c r="K49" s="194"/>
      <c r="L49" s="195"/>
      <c r="M49" s="221" t="s">
        <v>1</v>
      </c>
      <c r="N49" s="221" t="s">
        <v>4</v>
      </c>
      <c r="O49" s="192"/>
      <c r="P49" s="440"/>
      <c r="Q49" s="195"/>
    </row>
    <row r="50" spans="1:17" s="284" customFormat="1" ht="16.25" customHeight="1" x14ac:dyDescent="0.35">
      <c r="A50" s="196" t="s">
        <v>213</v>
      </c>
      <c r="B50" s="197"/>
      <c r="C50" s="198" t="s">
        <v>185</v>
      </c>
      <c r="D50" s="283">
        <f>'MR - Op Bdg'!F50</f>
        <v>0</v>
      </c>
      <c r="E50" s="446">
        <f t="shared" si="15"/>
        <v>0</v>
      </c>
      <c r="F50" s="199">
        <f>SUM(G50:L50)</f>
        <v>0</v>
      </c>
      <c r="G50" s="192"/>
      <c r="H50" s="193"/>
      <c r="I50" s="194"/>
      <c r="J50" s="193"/>
      <c r="K50" s="194"/>
      <c r="L50" s="195"/>
      <c r="M50" s="221" t="s">
        <v>1</v>
      </c>
      <c r="N50" s="221" t="s">
        <v>4</v>
      </c>
      <c r="O50" s="192"/>
      <c r="P50" s="440"/>
      <c r="Q50" s="195"/>
    </row>
    <row r="51" spans="1:17" s="284" customFormat="1" ht="16.25" customHeight="1" x14ac:dyDescent="0.35">
      <c r="A51" s="196" t="s">
        <v>214</v>
      </c>
      <c r="B51" s="197"/>
      <c r="C51" s="198" t="s">
        <v>186</v>
      </c>
      <c r="D51" s="283">
        <f>'MR - Op Bdg'!F51</f>
        <v>0</v>
      </c>
      <c r="E51" s="446">
        <f t="shared" si="15"/>
        <v>0</v>
      </c>
      <c r="F51" s="199">
        <f>SUM(G51:L51)</f>
        <v>0</v>
      </c>
      <c r="G51" s="192"/>
      <c r="H51" s="193"/>
      <c r="I51" s="194"/>
      <c r="J51" s="193"/>
      <c r="K51" s="194"/>
      <c r="L51" s="195"/>
      <c r="M51" s="221" t="s">
        <v>1</v>
      </c>
      <c r="N51" s="221" t="s">
        <v>4</v>
      </c>
      <c r="O51" s="452"/>
      <c r="P51" s="453"/>
      <c r="Q51" s="454"/>
    </row>
    <row r="52" spans="1:17" s="282" customFormat="1" ht="16.25" customHeight="1" x14ac:dyDescent="0.35">
      <c r="A52" s="237"/>
      <c r="B52" s="238"/>
      <c r="C52" s="239" t="s">
        <v>7</v>
      </c>
      <c r="D52" s="241">
        <f t="shared" ref="D52:L52" si="16">SUM(D48:D51)</f>
        <v>0</v>
      </c>
      <c r="E52" s="447">
        <f t="shared" si="16"/>
        <v>0</v>
      </c>
      <c r="F52" s="240">
        <f t="shared" si="16"/>
        <v>0</v>
      </c>
      <c r="G52" s="241">
        <f t="shared" si="16"/>
        <v>0</v>
      </c>
      <c r="H52" s="242">
        <f t="shared" si="16"/>
        <v>0</v>
      </c>
      <c r="I52" s="243">
        <f t="shared" si="16"/>
        <v>0</v>
      </c>
      <c r="J52" s="242">
        <f t="shared" si="16"/>
        <v>0</v>
      </c>
      <c r="K52" s="243">
        <f t="shared" si="16"/>
        <v>0</v>
      </c>
      <c r="L52" s="244">
        <f t="shared" si="16"/>
        <v>0</v>
      </c>
      <c r="M52" s="221"/>
      <c r="N52" s="221"/>
      <c r="O52" s="241">
        <f>SUM(O48:O51)</f>
        <v>0</v>
      </c>
      <c r="P52" s="266">
        <f>SUM(P48:P51)</f>
        <v>0</v>
      </c>
      <c r="Q52" s="244">
        <f>SUM(Q48:Q51)</f>
        <v>0</v>
      </c>
    </row>
    <row r="53" spans="1:17" s="284" customFormat="1" ht="16.25" customHeight="1" x14ac:dyDescent="0.35">
      <c r="A53" s="319" t="s">
        <v>164</v>
      </c>
      <c r="B53" s="320"/>
      <c r="C53" s="321" t="s">
        <v>169</v>
      </c>
      <c r="D53" s="411"/>
      <c r="E53" s="448"/>
      <c r="F53" s="410"/>
      <c r="G53" s="411"/>
      <c r="H53" s="412"/>
      <c r="I53" s="413"/>
      <c r="J53" s="412"/>
      <c r="K53" s="413"/>
      <c r="L53" s="414"/>
      <c r="M53" s="221"/>
      <c r="N53" s="221"/>
      <c r="O53" s="411"/>
      <c r="P53" s="441"/>
      <c r="Q53" s="414"/>
    </row>
    <row r="54" spans="1:17" s="284" customFormat="1" ht="16.25" customHeight="1" x14ac:dyDescent="0.35">
      <c r="A54" s="196" t="s">
        <v>215</v>
      </c>
      <c r="B54" s="197"/>
      <c r="C54" s="291" t="s">
        <v>155</v>
      </c>
      <c r="D54" s="283">
        <f>'MR - Op Bdg'!F54</f>
        <v>0</v>
      </c>
      <c r="E54" s="446">
        <f t="shared" ref="E54" si="17">F54-D54</f>
        <v>0</v>
      </c>
      <c r="F54" s="199">
        <f>SUM(G54:L54)</f>
        <v>0</v>
      </c>
      <c r="G54" s="192"/>
      <c r="H54" s="193"/>
      <c r="I54" s="194"/>
      <c r="J54" s="193"/>
      <c r="K54" s="194"/>
      <c r="L54" s="195"/>
      <c r="M54" s="221" t="s">
        <v>3</v>
      </c>
      <c r="N54" s="221" t="s">
        <v>4</v>
      </c>
      <c r="O54" s="192"/>
      <c r="P54" s="440"/>
      <c r="Q54" s="195"/>
    </row>
    <row r="55" spans="1:17" s="282" customFormat="1" ht="16.25" customHeight="1" x14ac:dyDescent="0.35">
      <c r="A55" s="237"/>
      <c r="B55" s="238"/>
      <c r="C55" s="239" t="s">
        <v>299</v>
      </c>
      <c r="D55" s="241">
        <f t="shared" ref="D55:L55" si="18">SUM(D54)</f>
        <v>0</v>
      </c>
      <c r="E55" s="447">
        <f t="shared" si="18"/>
        <v>0</v>
      </c>
      <c r="F55" s="240">
        <f t="shared" si="18"/>
        <v>0</v>
      </c>
      <c r="G55" s="241">
        <f t="shared" si="18"/>
        <v>0</v>
      </c>
      <c r="H55" s="242">
        <f t="shared" si="18"/>
        <v>0</v>
      </c>
      <c r="I55" s="243">
        <f t="shared" si="18"/>
        <v>0</v>
      </c>
      <c r="J55" s="242">
        <f t="shared" si="18"/>
        <v>0</v>
      </c>
      <c r="K55" s="243">
        <f t="shared" si="18"/>
        <v>0</v>
      </c>
      <c r="L55" s="244">
        <f t="shared" si="18"/>
        <v>0</v>
      </c>
      <c r="M55" s="308"/>
      <c r="N55" s="308"/>
      <c r="O55" s="241">
        <f>SUM(O54)</f>
        <v>0</v>
      </c>
      <c r="P55" s="266">
        <f>SUM(P54)</f>
        <v>0</v>
      </c>
      <c r="Q55" s="244">
        <f>SUM(Q54)</f>
        <v>0</v>
      </c>
    </row>
    <row r="56" spans="1:17" s="284" customFormat="1" ht="16.25" customHeight="1" x14ac:dyDescent="0.35">
      <c r="A56" s="234" t="s">
        <v>165</v>
      </c>
      <c r="B56" s="235"/>
      <c r="C56" s="236" t="s">
        <v>170</v>
      </c>
      <c r="D56" s="411"/>
      <c r="E56" s="448"/>
      <c r="F56" s="410"/>
      <c r="G56" s="411"/>
      <c r="H56" s="412"/>
      <c r="I56" s="413"/>
      <c r="J56" s="412"/>
      <c r="K56" s="413"/>
      <c r="L56" s="414"/>
      <c r="M56" s="221"/>
      <c r="N56" s="221"/>
      <c r="O56" s="411"/>
      <c r="P56" s="441"/>
      <c r="Q56" s="414"/>
    </row>
    <row r="57" spans="1:17" s="284" customFormat="1" ht="16.25" customHeight="1" x14ac:dyDescent="0.35">
      <c r="A57" s="196" t="s">
        <v>216</v>
      </c>
      <c r="B57" s="197"/>
      <c r="C57" s="198" t="s">
        <v>171</v>
      </c>
      <c r="D57" s="283">
        <f>'MR - Op Bdg'!F57</f>
        <v>0</v>
      </c>
      <c r="E57" s="446">
        <f t="shared" ref="E57:E60" si="19">F57-D57</f>
        <v>0</v>
      </c>
      <c r="F57" s="199">
        <f>SUM(G57:L57)</f>
        <v>0</v>
      </c>
      <c r="G57" s="192"/>
      <c r="H57" s="193"/>
      <c r="I57" s="194"/>
      <c r="J57" s="193"/>
      <c r="K57" s="194"/>
      <c r="L57" s="195"/>
      <c r="M57" s="221" t="s">
        <v>3</v>
      </c>
      <c r="N57" s="221" t="s">
        <v>4</v>
      </c>
      <c r="O57" s="452"/>
      <c r="P57" s="453"/>
      <c r="Q57" s="454"/>
    </row>
    <row r="58" spans="1:17" s="284" customFormat="1" ht="16.25" customHeight="1" x14ac:dyDescent="0.35">
      <c r="A58" s="196" t="s">
        <v>217</v>
      </c>
      <c r="B58" s="197"/>
      <c r="C58" s="198" t="s">
        <v>172</v>
      </c>
      <c r="D58" s="283">
        <f>'MR - Op Bdg'!F58</f>
        <v>0</v>
      </c>
      <c r="E58" s="446">
        <f t="shared" si="19"/>
        <v>0</v>
      </c>
      <c r="F58" s="199">
        <f>SUM(G58:L58)</f>
        <v>0</v>
      </c>
      <c r="G58" s="192"/>
      <c r="H58" s="193"/>
      <c r="I58" s="194"/>
      <c r="J58" s="193"/>
      <c r="K58" s="194"/>
      <c r="L58" s="195"/>
      <c r="M58" s="221" t="s">
        <v>3</v>
      </c>
      <c r="N58" s="221" t="s">
        <v>4</v>
      </c>
      <c r="O58" s="192"/>
      <c r="P58" s="440"/>
      <c r="Q58" s="195"/>
    </row>
    <row r="59" spans="1:17" s="284" customFormat="1" ht="16.25" customHeight="1" x14ac:dyDescent="0.35">
      <c r="A59" s="196" t="s">
        <v>218</v>
      </c>
      <c r="B59" s="197"/>
      <c r="C59" s="198" t="s">
        <v>173</v>
      </c>
      <c r="D59" s="283">
        <f>'MR - Op Bdg'!F59</f>
        <v>0</v>
      </c>
      <c r="E59" s="446">
        <f t="shared" si="19"/>
        <v>0</v>
      </c>
      <c r="F59" s="199">
        <f>SUM(G59:L59)</f>
        <v>0</v>
      </c>
      <c r="G59" s="192"/>
      <c r="H59" s="193"/>
      <c r="I59" s="194"/>
      <c r="J59" s="193"/>
      <c r="K59" s="194"/>
      <c r="L59" s="195"/>
      <c r="M59" s="221" t="s">
        <v>3</v>
      </c>
      <c r="N59" s="221" t="s">
        <v>4</v>
      </c>
      <c r="O59" s="192"/>
      <c r="P59" s="440"/>
      <c r="Q59" s="195"/>
    </row>
    <row r="60" spans="1:17" s="284" customFormat="1" ht="16.25" customHeight="1" x14ac:dyDescent="0.35">
      <c r="A60" s="196" t="s">
        <v>219</v>
      </c>
      <c r="B60" s="197"/>
      <c r="C60" s="198" t="s">
        <v>188</v>
      </c>
      <c r="D60" s="283">
        <f>'MR - Op Bdg'!F60</f>
        <v>0</v>
      </c>
      <c r="E60" s="446">
        <f t="shared" si="19"/>
        <v>0</v>
      </c>
      <c r="F60" s="199">
        <f>SUM(G60:L60)</f>
        <v>0</v>
      </c>
      <c r="G60" s="192"/>
      <c r="H60" s="193"/>
      <c r="I60" s="194"/>
      <c r="J60" s="193"/>
      <c r="K60" s="194"/>
      <c r="L60" s="195"/>
      <c r="M60" s="221" t="s">
        <v>3</v>
      </c>
      <c r="N60" s="221" t="s">
        <v>4</v>
      </c>
      <c r="O60" s="452"/>
      <c r="P60" s="453"/>
      <c r="Q60" s="454"/>
    </row>
    <row r="61" spans="1:17" s="282" customFormat="1" ht="16.25" customHeight="1" x14ac:dyDescent="0.35">
      <c r="A61" s="237"/>
      <c r="B61" s="238"/>
      <c r="C61" s="239" t="s">
        <v>8</v>
      </c>
      <c r="D61" s="241">
        <f t="shared" ref="D61:L61" si="20">SUM(D57:D60)</f>
        <v>0</v>
      </c>
      <c r="E61" s="447">
        <f t="shared" si="20"/>
        <v>0</v>
      </c>
      <c r="F61" s="240">
        <f t="shared" si="20"/>
        <v>0</v>
      </c>
      <c r="G61" s="241">
        <f t="shared" si="20"/>
        <v>0</v>
      </c>
      <c r="H61" s="242">
        <f t="shared" si="20"/>
        <v>0</v>
      </c>
      <c r="I61" s="243">
        <f t="shared" si="20"/>
        <v>0</v>
      </c>
      <c r="J61" s="242">
        <f t="shared" si="20"/>
        <v>0</v>
      </c>
      <c r="K61" s="243">
        <f t="shared" si="20"/>
        <v>0</v>
      </c>
      <c r="L61" s="244">
        <f t="shared" si="20"/>
        <v>0</v>
      </c>
      <c r="M61" s="308"/>
      <c r="N61" s="308"/>
      <c r="O61" s="241">
        <f>SUM(O57:O60)</f>
        <v>0</v>
      </c>
      <c r="P61" s="266">
        <f>SUM(P57:P60)</f>
        <v>0</v>
      </c>
      <c r="Q61" s="244">
        <f>SUM(Q57:Q60)</f>
        <v>0</v>
      </c>
    </row>
    <row r="62" spans="1:17" s="284" customFormat="1" ht="16.25" customHeight="1" x14ac:dyDescent="0.35">
      <c r="A62" s="234" t="s">
        <v>166</v>
      </c>
      <c r="B62" s="235"/>
      <c r="C62" s="236" t="s">
        <v>174</v>
      </c>
      <c r="D62" s="411"/>
      <c r="E62" s="448"/>
      <c r="F62" s="410"/>
      <c r="G62" s="411"/>
      <c r="H62" s="412"/>
      <c r="I62" s="413"/>
      <c r="J62" s="412"/>
      <c r="K62" s="413"/>
      <c r="L62" s="414"/>
      <c r="M62" s="221"/>
      <c r="N62" s="221"/>
      <c r="O62" s="411"/>
      <c r="P62" s="441"/>
      <c r="Q62" s="414"/>
    </row>
    <row r="63" spans="1:17" s="284" customFormat="1" ht="16.25" customHeight="1" x14ac:dyDescent="0.35">
      <c r="A63" s="196" t="s">
        <v>220</v>
      </c>
      <c r="B63" s="197"/>
      <c r="C63" s="198" t="s">
        <v>175</v>
      </c>
      <c r="D63" s="283">
        <f>'MR - Op Bdg'!F63</f>
        <v>0</v>
      </c>
      <c r="E63" s="446">
        <f t="shared" ref="E63" si="21">F63-D63</f>
        <v>0</v>
      </c>
      <c r="F63" s="199">
        <f>SUM(G63:L63)</f>
        <v>0</v>
      </c>
      <c r="G63" s="192"/>
      <c r="H63" s="193"/>
      <c r="I63" s="194"/>
      <c r="J63" s="193"/>
      <c r="K63" s="194"/>
      <c r="L63" s="195"/>
      <c r="M63" s="221" t="s">
        <v>3</v>
      </c>
      <c r="N63" s="221" t="s">
        <v>4</v>
      </c>
      <c r="O63" s="192"/>
      <c r="P63" s="440"/>
      <c r="Q63" s="195"/>
    </row>
    <row r="64" spans="1:17" s="292" customFormat="1" ht="16.25" customHeight="1" x14ac:dyDescent="0.35">
      <c r="A64" s="237"/>
      <c r="B64" s="238"/>
      <c r="C64" s="239" t="s">
        <v>177</v>
      </c>
      <c r="D64" s="241">
        <f t="shared" ref="D64:L64" si="22">SUM(D63)</f>
        <v>0</v>
      </c>
      <c r="E64" s="447">
        <f t="shared" si="22"/>
        <v>0</v>
      </c>
      <c r="F64" s="240">
        <f t="shared" si="22"/>
        <v>0</v>
      </c>
      <c r="G64" s="241">
        <f t="shared" si="22"/>
        <v>0</v>
      </c>
      <c r="H64" s="242">
        <f t="shared" si="22"/>
        <v>0</v>
      </c>
      <c r="I64" s="243">
        <f t="shared" si="22"/>
        <v>0</v>
      </c>
      <c r="J64" s="242">
        <f t="shared" si="22"/>
        <v>0</v>
      </c>
      <c r="K64" s="243">
        <f t="shared" si="22"/>
        <v>0</v>
      </c>
      <c r="L64" s="244">
        <f t="shared" si="22"/>
        <v>0</v>
      </c>
      <c r="M64" s="308"/>
      <c r="N64" s="308"/>
      <c r="O64" s="241">
        <f>SUM(O63)</f>
        <v>0</v>
      </c>
      <c r="P64" s="266">
        <f>SUM(P63)</f>
        <v>0</v>
      </c>
      <c r="Q64" s="244">
        <f>SUM(Q63)</f>
        <v>0</v>
      </c>
    </row>
    <row r="65" spans="1:17" s="284" customFormat="1" ht="16.25" customHeight="1" x14ac:dyDescent="0.35">
      <c r="A65" s="234" t="s">
        <v>167</v>
      </c>
      <c r="B65" s="235"/>
      <c r="C65" s="236" t="s">
        <v>176</v>
      </c>
      <c r="D65" s="411"/>
      <c r="E65" s="448"/>
      <c r="F65" s="410"/>
      <c r="G65" s="411"/>
      <c r="H65" s="412"/>
      <c r="I65" s="413"/>
      <c r="J65" s="412"/>
      <c r="K65" s="413"/>
      <c r="L65" s="414"/>
      <c r="M65" s="221"/>
      <c r="N65" s="221"/>
      <c r="O65" s="411"/>
      <c r="P65" s="441"/>
      <c r="Q65" s="414"/>
    </row>
    <row r="66" spans="1:17" s="284" customFormat="1" ht="16.25" customHeight="1" x14ac:dyDescent="0.35">
      <c r="A66" s="196" t="s">
        <v>221</v>
      </c>
      <c r="B66" s="197"/>
      <c r="C66" s="198" t="s">
        <v>189</v>
      </c>
      <c r="D66" s="283">
        <f>'MR - Op Bdg'!F66</f>
        <v>0</v>
      </c>
      <c r="E66" s="446">
        <f t="shared" ref="E66" si="23">F66-D66</f>
        <v>0</v>
      </c>
      <c r="F66" s="199">
        <f t="shared" ref="F66" si="24">SUM(G66:L66)</f>
        <v>0</v>
      </c>
      <c r="G66" s="192"/>
      <c r="H66" s="193"/>
      <c r="I66" s="194"/>
      <c r="J66" s="193"/>
      <c r="K66" s="194"/>
      <c r="L66" s="195"/>
      <c r="M66" s="221" t="s">
        <v>2</v>
      </c>
      <c r="N66" s="221" t="s">
        <v>4</v>
      </c>
      <c r="O66" s="192"/>
      <c r="P66" s="440"/>
      <c r="Q66" s="195"/>
    </row>
    <row r="67" spans="1:17" s="282" customFormat="1" ht="16.25" customHeight="1" thickBot="1" x14ac:dyDescent="0.4">
      <c r="A67" s="237"/>
      <c r="B67" s="238"/>
      <c r="C67" s="239" t="s">
        <v>9</v>
      </c>
      <c r="D67" s="241">
        <f t="shared" ref="D67:L67" si="25">SUM(D66)</f>
        <v>0</v>
      </c>
      <c r="E67" s="447">
        <f t="shared" si="25"/>
        <v>0</v>
      </c>
      <c r="F67" s="240">
        <f t="shared" si="25"/>
        <v>0</v>
      </c>
      <c r="G67" s="241">
        <f t="shared" si="25"/>
        <v>0</v>
      </c>
      <c r="H67" s="242">
        <f t="shared" si="25"/>
        <v>0</v>
      </c>
      <c r="I67" s="243">
        <f t="shared" si="25"/>
        <v>0</v>
      </c>
      <c r="J67" s="242">
        <f t="shared" si="25"/>
        <v>0</v>
      </c>
      <c r="K67" s="243">
        <f t="shared" si="25"/>
        <v>0</v>
      </c>
      <c r="L67" s="244">
        <f t="shared" si="25"/>
        <v>0</v>
      </c>
      <c r="M67" s="308"/>
      <c r="N67" s="308"/>
      <c r="O67" s="241">
        <f>SUM(O66)</f>
        <v>0</v>
      </c>
      <c r="P67" s="266">
        <f>SUM(P66)</f>
        <v>0</v>
      </c>
      <c r="Q67" s="244">
        <f>SUM(Q66)</f>
        <v>0</v>
      </c>
    </row>
    <row r="68" spans="1:17" s="345" customFormat="1" ht="16.5" thickTop="1" thickBot="1" x14ac:dyDescent="0.4">
      <c r="A68" s="249"/>
      <c r="B68" s="250"/>
      <c r="C68" s="251" t="s">
        <v>178</v>
      </c>
      <c r="D68" s="316">
        <f t="shared" ref="D68:L68" si="26">SUM(D37,D39,D46,D52,D55,D61,D64,D67)</f>
        <v>0</v>
      </c>
      <c r="E68" s="449">
        <f t="shared" si="26"/>
        <v>0</v>
      </c>
      <c r="F68" s="252">
        <f t="shared" si="26"/>
        <v>0</v>
      </c>
      <c r="G68" s="253">
        <f t="shared" si="26"/>
        <v>0</v>
      </c>
      <c r="H68" s="254">
        <f t="shared" si="26"/>
        <v>0</v>
      </c>
      <c r="I68" s="255">
        <f t="shared" si="26"/>
        <v>0</v>
      </c>
      <c r="J68" s="254">
        <f t="shared" si="26"/>
        <v>0</v>
      </c>
      <c r="K68" s="255">
        <f t="shared" si="26"/>
        <v>0</v>
      </c>
      <c r="L68" s="256">
        <f t="shared" si="26"/>
        <v>0</v>
      </c>
      <c r="M68" s="223"/>
      <c r="N68" s="223"/>
      <c r="O68" s="253">
        <f>SUM(O37,O39,O46,O52,O55,O61,O64,O67)</f>
        <v>0</v>
      </c>
      <c r="P68" s="257">
        <f>SUM(P37,P39,P46,P52,P55,P61,P64,P67)</f>
        <v>0</v>
      </c>
      <c r="Q68" s="256">
        <f>SUM(Q37,Q39,Q46,Q52,Q55,Q61,Q64,Q67)</f>
        <v>0</v>
      </c>
    </row>
    <row r="69" spans="1:17" ht="21" customHeight="1" thickTop="1" thickBot="1" x14ac:dyDescent="0.4">
      <c r="A69" s="348"/>
      <c r="B69" s="349"/>
      <c r="C69" s="339" t="s">
        <v>190</v>
      </c>
      <c r="D69" s="431">
        <f t="shared" ref="D69:L69" si="27">SUM(D29,D68)</f>
        <v>0</v>
      </c>
      <c r="E69" s="432">
        <f t="shared" si="27"/>
        <v>0</v>
      </c>
      <c r="F69" s="405">
        <f t="shared" si="27"/>
        <v>0</v>
      </c>
      <c r="G69" s="396">
        <f t="shared" si="27"/>
        <v>0</v>
      </c>
      <c r="H69" s="407">
        <f t="shared" si="27"/>
        <v>0</v>
      </c>
      <c r="I69" s="398">
        <f t="shared" si="27"/>
        <v>0</v>
      </c>
      <c r="J69" s="407">
        <f t="shared" si="27"/>
        <v>0</v>
      </c>
      <c r="K69" s="398">
        <f t="shared" si="27"/>
        <v>0</v>
      </c>
      <c r="L69" s="455">
        <f t="shared" si="27"/>
        <v>0</v>
      </c>
      <c r="M69" s="309"/>
      <c r="N69" s="309"/>
      <c r="O69" s="358">
        <f>SUM(O29,O68)</f>
        <v>0</v>
      </c>
      <c r="P69" s="359">
        <f>SUM(P29,P68)</f>
        <v>0</v>
      </c>
      <c r="Q69" s="360">
        <f>SUM(Q29,Q68)</f>
        <v>0</v>
      </c>
    </row>
    <row r="70" spans="1:17" s="281" customFormat="1" ht="21" customHeight="1" thickTop="1" thickBot="1" x14ac:dyDescent="0.4">
      <c r="A70" s="346"/>
      <c r="B70" s="347"/>
      <c r="C70" s="336" t="s">
        <v>14</v>
      </c>
      <c r="D70" s="337" t="e">
        <f>D68/D69</f>
        <v>#DIV/0!</v>
      </c>
      <c r="E70" s="338" t="str">
        <f>IF(E69=(F69-D69)," ","ERR")</f>
        <v xml:space="preserve"> </v>
      </c>
      <c r="F70" s="364" t="e">
        <f>F68/F69</f>
        <v>#DIV/0!</v>
      </c>
      <c r="G70" s="295"/>
      <c r="H70" s="295"/>
      <c r="I70" s="295"/>
      <c r="J70" s="295"/>
      <c r="K70" s="295"/>
      <c r="L70" s="295"/>
      <c r="M70" s="296"/>
      <c r="N70" s="296"/>
      <c r="O70" s="295"/>
      <c r="P70" s="295"/>
      <c r="Q70" s="297"/>
    </row>
    <row r="71" spans="1:17" s="286" customFormat="1" ht="16.25" customHeight="1" thickTop="1" thickBot="1" x14ac:dyDescent="0.4">
      <c r="A71" s="546" t="s">
        <v>192</v>
      </c>
      <c r="B71" s="548"/>
      <c r="C71" s="326" t="s">
        <v>191</v>
      </c>
      <c r="D71" s="311"/>
      <c r="E71" s="327"/>
      <c r="F71" s="328"/>
      <c r="G71" s="284"/>
      <c r="H71" s="300"/>
      <c r="I71" s="300"/>
      <c r="J71" s="300"/>
      <c r="K71" s="300"/>
      <c r="L71" s="300"/>
      <c r="M71" s="296"/>
      <c r="N71" s="296"/>
      <c r="O71" s="300"/>
      <c r="P71" s="300"/>
      <c r="Q71" s="301"/>
    </row>
    <row r="72" spans="1:17" s="286" customFormat="1" ht="16.25" customHeight="1" thickTop="1" thickBot="1" x14ac:dyDescent="0.4">
      <c r="A72" s="654"/>
      <c r="B72" s="655"/>
      <c r="C72" s="335" t="s">
        <v>0</v>
      </c>
      <c r="D72" s="324">
        <v>7.0000000000000007E-2</v>
      </c>
      <c r="E72" s="329"/>
      <c r="F72" s="361">
        <v>7.0000000000000007E-2</v>
      </c>
      <c r="G72" s="354"/>
      <c r="H72" s="355"/>
      <c r="I72" s="356"/>
      <c r="J72" s="355"/>
      <c r="K72" s="356"/>
      <c r="L72" s="357"/>
      <c r="M72" s="296"/>
      <c r="N72" s="296"/>
      <c r="O72" s="300"/>
      <c r="P72" s="300"/>
      <c r="Q72" s="301"/>
    </row>
    <row r="73" spans="1:17" ht="21" customHeight="1" thickTop="1" thickBot="1" x14ac:dyDescent="0.4">
      <c r="A73" s="249"/>
      <c r="B73" s="250"/>
      <c r="C73" s="251" t="s">
        <v>320</v>
      </c>
      <c r="D73" s="330">
        <f>D69*D72</f>
        <v>0</v>
      </c>
      <c r="E73" s="428">
        <f>F73-D73</f>
        <v>0</v>
      </c>
      <c r="F73" s="331">
        <f>F69*F72</f>
        <v>0</v>
      </c>
      <c r="G73" s="396">
        <f t="shared" ref="G73:L73" si="28">G69*G72</f>
        <v>0</v>
      </c>
      <c r="H73" s="397">
        <f t="shared" si="28"/>
        <v>0</v>
      </c>
      <c r="I73" s="398">
        <f t="shared" si="28"/>
        <v>0</v>
      </c>
      <c r="J73" s="397">
        <f t="shared" si="28"/>
        <v>0</v>
      </c>
      <c r="K73" s="398">
        <f t="shared" si="28"/>
        <v>0</v>
      </c>
      <c r="L73" s="399">
        <f t="shared" si="28"/>
        <v>0</v>
      </c>
      <c r="M73" s="296"/>
      <c r="N73" s="296"/>
      <c r="O73" s="298"/>
      <c r="P73" s="298"/>
      <c r="Q73" s="302"/>
    </row>
    <row r="74" spans="1:17" ht="44.5" thickTop="1" thickBot="1" x14ac:dyDescent="0.4">
      <c r="A74" s="249"/>
      <c r="B74" s="250"/>
      <c r="C74" s="251" t="s">
        <v>13</v>
      </c>
      <c r="D74" s="330">
        <f>D69+D73</f>
        <v>0</v>
      </c>
      <c r="E74" s="428">
        <f>E69+E73</f>
        <v>0</v>
      </c>
      <c r="F74" s="331">
        <f>F69+F73</f>
        <v>0</v>
      </c>
      <c r="G74" s="420">
        <f t="shared" ref="G74:L74" si="29">G69+G73</f>
        <v>0</v>
      </c>
      <c r="H74" s="421">
        <f t="shared" si="29"/>
        <v>0</v>
      </c>
      <c r="I74" s="422">
        <f t="shared" si="29"/>
        <v>0</v>
      </c>
      <c r="J74" s="421">
        <f t="shared" si="29"/>
        <v>0</v>
      </c>
      <c r="K74" s="422">
        <f t="shared" si="29"/>
        <v>0</v>
      </c>
      <c r="L74" s="423">
        <f t="shared" si="29"/>
        <v>0</v>
      </c>
      <c r="M74" s="303"/>
      <c r="N74" s="303"/>
      <c r="O74" s="333" t="s">
        <v>269</v>
      </c>
      <c r="P74" s="334" t="e">
        <f>'Section 13 - SF'!E25</f>
        <v>#DIV/0!</v>
      </c>
      <c r="Q74" s="304"/>
    </row>
    <row r="75" spans="1:17" ht="20.25" customHeight="1" thickTop="1" x14ac:dyDescent="0.35"/>
    <row r="76" spans="1:17" ht="15.5" x14ac:dyDescent="0.35">
      <c r="D76" s="508" t="s">
        <v>326</v>
      </c>
      <c r="E76" s="124"/>
    </row>
    <row r="77" spans="1:17" ht="15.5" x14ac:dyDescent="0.35">
      <c r="D77" s="365"/>
      <c r="E77" s="281" t="s">
        <v>322</v>
      </c>
    </row>
    <row r="78" spans="1:17" ht="15.5" x14ac:dyDescent="0.35">
      <c r="D78" s="366"/>
      <c r="E78" s="281" t="s">
        <v>323</v>
      </c>
    </row>
    <row r="79" spans="1:17" ht="15.5" x14ac:dyDescent="0.35">
      <c r="D79" s="367"/>
      <c r="E79" s="281" t="s">
        <v>324</v>
      </c>
    </row>
    <row r="80" spans="1:17" ht="15.5" x14ac:dyDescent="0.35">
      <c r="D80" s="368"/>
      <c r="E80" s="281" t="s">
        <v>325</v>
      </c>
    </row>
  </sheetData>
  <mergeCells count="18">
    <mergeCell ref="O1:Q1"/>
    <mergeCell ref="O2:O4"/>
    <mergeCell ref="P2:P4"/>
    <mergeCell ref="Q2:Q4"/>
    <mergeCell ref="M1:M4"/>
    <mergeCell ref="N1:N4"/>
    <mergeCell ref="G1:L1"/>
    <mergeCell ref="A1:C1"/>
    <mergeCell ref="D1:F1"/>
    <mergeCell ref="A2:C2"/>
    <mergeCell ref="A71:A72"/>
    <mergeCell ref="B71:B72"/>
    <mergeCell ref="G2:H2"/>
    <mergeCell ref="I2:J2"/>
    <mergeCell ref="K2:L2"/>
    <mergeCell ref="D2:D4"/>
    <mergeCell ref="E2:E4"/>
    <mergeCell ref="F2:F4"/>
  </mergeCells>
  <pageMargins left="0.23622047244094491" right="0.23622047244094491" top="0.51181102362204722" bottom="0.51181102362204722" header="0.23622047244094491" footer="0.23622047244094491"/>
  <pageSetup paperSize="9" scale="45" fitToHeight="15"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249977111117893"/>
    <pageSetUpPr fitToPage="1"/>
  </sheetPr>
  <dimension ref="A1:Q25"/>
  <sheetViews>
    <sheetView zoomScaleNormal="100" workbookViewId="0">
      <selection activeCell="L11" sqref="L11:L13"/>
    </sheetView>
  </sheetViews>
  <sheetFormatPr defaultColWidth="8.81640625" defaultRowHeight="12.5" outlineLevelCol="1" x14ac:dyDescent="0.25"/>
  <cols>
    <col min="1" max="1" width="16.1796875" style="1" customWidth="1"/>
    <col min="2" max="2" width="14.1796875" style="1" customWidth="1"/>
    <col min="3" max="3" width="13.81640625" style="1" customWidth="1"/>
    <col min="4" max="4" width="13.81640625" style="1" customWidth="1" outlineLevel="1"/>
    <col min="5" max="5" width="21" style="1" customWidth="1"/>
    <col min="6" max="6" width="16.453125" style="1" customWidth="1"/>
    <col min="7" max="7" width="12.81640625" style="1" hidden="1" customWidth="1" outlineLevel="1"/>
    <col min="8" max="8" width="16" style="1" hidden="1" customWidth="1" outlineLevel="1"/>
    <col min="9" max="9" width="15.81640625" style="1" hidden="1" customWidth="1" outlineLevel="1"/>
    <col min="10" max="10" width="18.81640625" style="1" customWidth="1" collapsed="1"/>
    <col min="11" max="11" width="18.81640625" style="1" customWidth="1"/>
    <col min="12" max="12" width="16.453125" style="1" customWidth="1"/>
    <col min="13" max="13" width="15.81640625" style="1" hidden="1" customWidth="1" outlineLevel="1"/>
    <col min="14" max="14" width="15.81640625" style="1" customWidth="1" collapsed="1"/>
    <col min="15" max="15" width="15.81640625" style="1" hidden="1" customWidth="1" outlineLevel="1"/>
    <col min="16" max="16" width="19.81640625" style="1" customWidth="1" collapsed="1"/>
    <col min="17" max="17" width="15.81640625" style="1" customWidth="1"/>
    <col min="18" max="16384" width="8.81640625" style="1"/>
  </cols>
  <sheetData>
    <row r="1" spans="1:17" ht="15.65" customHeight="1" x14ac:dyDescent="0.25">
      <c r="A1" s="2"/>
      <c r="B1" s="2"/>
      <c r="C1" s="141" t="s">
        <v>294</v>
      </c>
      <c r="D1" s="141"/>
      <c r="E1" s="141"/>
      <c r="F1" s="141"/>
      <c r="G1" s="141"/>
      <c r="H1" s="141"/>
      <c r="I1" s="141"/>
      <c r="J1" s="141"/>
      <c r="K1" s="141"/>
      <c r="L1" s="141"/>
      <c r="M1" s="141"/>
      <c r="N1" s="141"/>
      <c r="O1" s="141"/>
      <c r="P1" s="141"/>
      <c r="Q1" s="141"/>
    </row>
    <row r="2" spans="1:17" ht="15.5" thickBot="1" x14ac:dyDescent="0.3">
      <c r="C2" s="142" t="s">
        <v>297</v>
      </c>
      <c r="D2" s="142"/>
      <c r="E2" s="142"/>
      <c r="F2" s="142"/>
      <c r="G2" s="142"/>
      <c r="H2" s="142"/>
      <c r="I2" s="142"/>
      <c r="J2" s="142"/>
      <c r="K2" s="142"/>
      <c r="L2" s="142"/>
      <c r="M2" s="142"/>
      <c r="N2" s="142"/>
      <c r="O2" s="142"/>
      <c r="P2" s="142"/>
      <c r="Q2" s="142"/>
    </row>
    <row r="3" spans="1:17" ht="21.5" thickBot="1" x14ac:dyDescent="0.3">
      <c r="C3" s="610" t="s">
        <v>296</v>
      </c>
      <c r="D3" s="611"/>
      <c r="E3" s="611"/>
      <c r="F3" s="611"/>
      <c r="G3" s="611"/>
      <c r="H3" s="611"/>
      <c r="I3" s="611"/>
      <c r="J3" s="611"/>
      <c r="K3" s="611"/>
      <c r="L3" s="611"/>
      <c r="M3" s="611"/>
      <c r="N3" s="611"/>
      <c r="O3" s="611"/>
      <c r="P3" s="611"/>
      <c r="Q3" s="612"/>
    </row>
    <row r="4" spans="1:17" ht="15" customHeight="1" thickBot="1" x14ac:dyDescent="0.3">
      <c r="C4" s="610" t="s">
        <v>40</v>
      </c>
      <c r="D4" s="611"/>
      <c r="E4" s="611"/>
      <c r="F4" s="611"/>
      <c r="G4" s="611"/>
      <c r="H4" s="611"/>
      <c r="I4" s="611"/>
      <c r="J4" s="611"/>
      <c r="K4" s="611"/>
      <c r="L4" s="611"/>
      <c r="M4" s="122"/>
      <c r="N4" s="122"/>
      <c r="O4" s="122"/>
      <c r="P4" s="4" t="s">
        <v>41</v>
      </c>
      <c r="Q4" s="613" t="s">
        <v>42</v>
      </c>
    </row>
    <row r="5" spans="1:17" ht="21.5" thickBot="1" x14ac:dyDescent="0.3">
      <c r="C5" s="559" t="s">
        <v>45</v>
      </c>
      <c r="D5" s="615"/>
      <c r="E5" s="5" t="s">
        <v>46</v>
      </c>
      <c r="F5" s="621" t="s">
        <v>47</v>
      </c>
      <c r="G5" s="615"/>
      <c r="H5" s="615"/>
      <c r="I5" s="615"/>
      <c r="J5" s="615"/>
      <c r="K5" s="620"/>
      <c r="L5" s="621" t="s">
        <v>48</v>
      </c>
      <c r="M5" s="615"/>
      <c r="N5" s="615"/>
      <c r="O5" s="615"/>
      <c r="P5" s="6" t="s">
        <v>49</v>
      </c>
      <c r="Q5" s="614"/>
    </row>
    <row r="6" spans="1:17" ht="11.5" customHeight="1" x14ac:dyDescent="0.25">
      <c r="C6" s="594" t="s">
        <v>54</v>
      </c>
      <c r="D6" s="595"/>
      <c r="E6" s="598"/>
      <c r="F6" s="607" t="s">
        <v>58</v>
      </c>
      <c r="G6" s="601" t="s">
        <v>58</v>
      </c>
      <c r="H6" s="602"/>
      <c r="I6" s="602"/>
      <c r="J6" s="587" t="s">
        <v>59</v>
      </c>
      <c r="K6" s="578" t="s">
        <v>60</v>
      </c>
      <c r="L6" s="578" t="s">
        <v>61</v>
      </c>
      <c r="M6" s="578"/>
      <c r="N6" s="578" t="s">
        <v>63</v>
      </c>
      <c r="O6" s="10" t="s">
        <v>62</v>
      </c>
      <c r="P6" s="11"/>
      <c r="Q6" s="119"/>
    </row>
    <row r="7" spans="1:17" ht="14.5" customHeight="1" x14ac:dyDescent="0.25">
      <c r="C7" s="590" t="s">
        <v>64</v>
      </c>
      <c r="D7" s="591"/>
      <c r="E7" s="599"/>
      <c r="F7" s="608"/>
      <c r="G7" s="603" t="s">
        <v>65</v>
      </c>
      <c r="H7" s="603" t="s">
        <v>235</v>
      </c>
      <c r="I7" s="605" t="s">
        <v>66</v>
      </c>
      <c r="J7" s="588"/>
      <c r="K7" s="579"/>
      <c r="L7" s="579"/>
      <c r="M7" s="579"/>
      <c r="N7" s="579"/>
      <c r="O7" s="13"/>
      <c r="P7" s="14"/>
      <c r="Q7" s="120"/>
    </row>
    <row r="8" spans="1:17" ht="15" customHeight="1" thickBot="1" x14ac:dyDescent="0.3">
      <c r="C8" s="592" t="s">
        <v>67</v>
      </c>
      <c r="D8" s="593"/>
      <c r="E8" s="600"/>
      <c r="F8" s="609"/>
      <c r="G8" s="604"/>
      <c r="H8" s="604"/>
      <c r="I8" s="606"/>
      <c r="J8" s="589"/>
      <c r="K8" s="580"/>
      <c r="L8" s="580"/>
      <c r="M8" s="580"/>
      <c r="N8" s="580"/>
      <c r="O8" s="15"/>
      <c r="P8" s="16"/>
      <c r="Q8" s="120"/>
    </row>
    <row r="9" spans="1:17" ht="47.5" thickBot="1" x14ac:dyDescent="0.3">
      <c r="A9" s="148" t="s">
        <v>68</v>
      </c>
      <c r="B9" s="149" t="s">
        <v>300</v>
      </c>
      <c r="C9" s="164" t="s">
        <v>70</v>
      </c>
      <c r="D9" s="161" t="s">
        <v>69</v>
      </c>
      <c r="E9" s="17" t="s">
        <v>70</v>
      </c>
      <c r="F9" s="18" t="s">
        <v>70</v>
      </c>
      <c r="G9" s="121" t="s">
        <v>234</v>
      </c>
      <c r="H9" s="121" t="s">
        <v>234</v>
      </c>
      <c r="I9" s="121" t="s">
        <v>234</v>
      </c>
      <c r="J9" s="19" t="s">
        <v>70</v>
      </c>
      <c r="K9" s="19" t="s">
        <v>70</v>
      </c>
      <c r="L9" s="19" t="s">
        <v>70</v>
      </c>
      <c r="M9" s="68" t="s">
        <v>237</v>
      </c>
      <c r="N9" s="161" t="s">
        <v>69</v>
      </c>
      <c r="O9" s="69" t="s">
        <v>238</v>
      </c>
      <c r="P9" s="72" t="s">
        <v>71</v>
      </c>
      <c r="Q9" s="20"/>
    </row>
    <row r="10" spans="1:17" ht="51.75" customHeight="1" thickBot="1" x14ac:dyDescent="0.3">
      <c r="A10" s="150"/>
      <c r="B10" s="151"/>
      <c r="C10" s="144" t="s">
        <v>74</v>
      </c>
      <c r="D10" s="162" t="s">
        <v>75</v>
      </c>
      <c r="E10" s="100" t="s">
        <v>79</v>
      </c>
      <c r="F10" s="101" t="s">
        <v>80</v>
      </c>
      <c r="G10" s="83" t="s">
        <v>81</v>
      </c>
      <c r="H10" s="83" t="s">
        <v>82</v>
      </c>
      <c r="I10" s="83" t="s">
        <v>236</v>
      </c>
      <c r="J10" s="101" t="s">
        <v>83</v>
      </c>
      <c r="K10" s="101" t="s">
        <v>84</v>
      </c>
      <c r="L10" s="70" t="s">
        <v>302</v>
      </c>
      <c r="M10" s="83" t="s">
        <v>240</v>
      </c>
      <c r="N10" s="70" t="s">
        <v>85</v>
      </c>
      <c r="O10" s="71" t="s">
        <v>86</v>
      </c>
      <c r="P10" s="103" t="s">
        <v>241</v>
      </c>
      <c r="Q10" s="103" t="s">
        <v>87</v>
      </c>
    </row>
    <row r="11" spans="1:17" ht="13" x14ac:dyDescent="0.25">
      <c r="A11" s="152" t="s">
        <v>93</v>
      </c>
      <c r="B11" s="153">
        <f>'FR - Fin Report'!G3</f>
        <v>0</v>
      </c>
      <c r="C11" s="94"/>
      <c r="D11" s="94"/>
      <c r="E11" s="94">
        <v>0</v>
      </c>
      <c r="F11" s="94">
        <f>'FR - Fin Report'!G14+'FR - Fin Report'!G39</f>
        <v>0</v>
      </c>
      <c r="G11" s="106"/>
      <c r="H11" s="106"/>
      <c r="I11" s="106"/>
      <c r="J11" s="94"/>
      <c r="K11" s="94"/>
      <c r="L11" s="369"/>
      <c r="M11" s="112"/>
      <c r="N11" s="94">
        <f>'FR - Fin Report'!G67</f>
        <v>0</v>
      </c>
      <c r="O11" s="167"/>
      <c r="P11" s="165">
        <f>(C11+D11+E11+F11+J11+K11+L11+N11)*'FR - Fin Report'!$F$72</f>
        <v>0</v>
      </c>
      <c r="Q11" s="165">
        <f>C11+D11+E11+F11+J11+K11+L11+N11+P11</f>
        <v>0</v>
      </c>
    </row>
    <row r="12" spans="1:17" ht="13" x14ac:dyDescent="0.25">
      <c r="A12" s="154" t="s">
        <v>278</v>
      </c>
      <c r="B12" s="155">
        <f>'FR - Fin Report'!I3</f>
        <v>0</v>
      </c>
      <c r="C12" s="21"/>
      <c r="D12" s="21"/>
      <c r="E12" s="21">
        <v>0</v>
      </c>
      <c r="F12" s="21">
        <f>'FR - Fin Report'!I14+'FR - Fin Report'!I39</f>
        <v>0</v>
      </c>
      <c r="G12" s="108"/>
      <c r="H12" s="108"/>
      <c r="I12" s="108"/>
      <c r="J12" s="21"/>
      <c r="K12" s="21"/>
      <c r="L12" s="370"/>
      <c r="M12" s="115"/>
      <c r="N12" s="21">
        <f>'FR - Fin Report'!I67</f>
        <v>0</v>
      </c>
      <c r="O12" s="168"/>
      <c r="P12" s="182">
        <f>(C12+D12+E12+F12+J12+K12+L12+N12)*'FR - Fin Report'!$F$72</f>
        <v>0</v>
      </c>
      <c r="Q12" s="182">
        <f t="shared" ref="Q12:Q13" si="0">C12+D12+E12+F12+J12+K12+L12+N12+P12</f>
        <v>0</v>
      </c>
    </row>
    <row r="13" spans="1:17" ht="13.5" thickBot="1" x14ac:dyDescent="0.3">
      <c r="A13" s="156" t="s">
        <v>279</v>
      </c>
      <c r="B13" s="157">
        <f>'FR - Fin Report'!K3</f>
        <v>0</v>
      </c>
      <c r="C13" s="41"/>
      <c r="D13" s="41"/>
      <c r="E13" s="41">
        <v>0</v>
      </c>
      <c r="F13" s="41">
        <f>'FR - Fin Report'!K14+'FR - Fin Report'!K39</f>
        <v>0</v>
      </c>
      <c r="G13" s="108"/>
      <c r="H13" s="108"/>
      <c r="I13" s="108"/>
      <c r="J13" s="41"/>
      <c r="K13" s="41"/>
      <c r="L13" s="371"/>
      <c r="M13" s="115"/>
      <c r="N13" s="41">
        <f>'FR - Fin Report'!K67</f>
        <v>0</v>
      </c>
      <c r="O13" s="168"/>
      <c r="P13" s="183">
        <f>(C13+D13+E13+F13+J13+K13+L13+N13)*'FR - Fin Report'!$F$72</f>
        <v>0</v>
      </c>
      <c r="Q13" s="183">
        <f t="shared" si="0"/>
        <v>0</v>
      </c>
    </row>
    <row r="14" spans="1:17" ht="13.5" thickBot="1" x14ac:dyDescent="0.35">
      <c r="A14" s="89" t="s">
        <v>94</v>
      </c>
      <c r="B14" s="89"/>
      <c r="C14" s="43">
        <f>SUM(C11:C13)</f>
        <v>0</v>
      </c>
      <c r="D14" s="44">
        <f>SUM(D11:D13)</f>
        <v>0</v>
      </c>
      <c r="E14" s="44">
        <f>SUM(E11:E13)</f>
        <v>0</v>
      </c>
      <c r="F14" s="44">
        <f>SUM(F11:F13)</f>
        <v>0</v>
      </c>
      <c r="G14" s="110"/>
      <c r="H14" s="110"/>
      <c r="I14" s="110"/>
      <c r="J14" s="44">
        <f>SUM(J11:J13)</f>
        <v>0</v>
      </c>
      <c r="K14" s="44">
        <f>SUM(K11:K13)</f>
        <v>0</v>
      </c>
      <c r="L14" s="44">
        <f>SUM(L11:L13)</f>
        <v>0</v>
      </c>
      <c r="M14" s="116"/>
      <c r="N14" s="44">
        <f>SUM(N11:N13)</f>
        <v>0</v>
      </c>
      <c r="O14" s="169"/>
      <c r="P14" s="166">
        <f>SUM(P11:P13)</f>
        <v>0</v>
      </c>
      <c r="Q14" s="166">
        <f>SUM(Q11:Q13)</f>
        <v>0</v>
      </c>
    </row>
    <row r="15" spans="1:17" ht="13" x14ac:dyDescent="0.3">
      <c r="L15" s="24"/>
      <c r="Q15" s="25"/>
    </row>
    <row r="16" spans="1:17" x14ac:dyDescent="0.25">
      <c r="L16" s="27"/>
      <c r="P16" s="28"/>
    </row>
    <row r="17" spans="1:12" ht="14.5" customHeight="1" x14ac:dyDescent="0.25">
      <c r="A17" s="1" t="s">
        <v>304</v>
      </c>
      <c r="L17" s="27"/>
    </row>
    <row r="18" spans="1:12" ht="14.5" customHeight="1" x14ac:dyDescent="0.25">
      <c r="A18" s="1" t="s">
        <v>305</v>
      </c>
      <c r="L18" s="27"/>
    </row>
    <row r="19" spans="1:12" ht="14.5" customHeight="1" x14ac:dyDescent="0.25">
      <c r="A19" s="1" t="s">
        <v>311</v>
      </c>
      <c r="L19" s="27"/>
    </row>
    <row r="20" spans="1:12" ht="14.5" customHeight="1" x14ac:dyDescent="0.25">
      <c r="A20" s="1" t="s">
        <v>312</v>
      </c>
    </row>
    <row r="21" spans="1:12" ht="14.5" customHeight="1" x14ac:dyDescent="0.25">
      <c r="A21" s="1" t="s">
        <v>306</v>
      </c>
    </row>
    <row r="22" spans="1:12" ht="14.5" customHeight="1" x14ac:dyDescent="0.25">
      <c r="A22" s="1" t="s">
        <v>307</v>
      </c>
    </row>
    <row r="23" spans="1:12" ht="14.5" customHeight="1" x14ac:dyDescent="0.25">
      <c r="A23" s="1" t="s">
        <v>308</v>
      </c>
    </row>
    <row r="24" spans="1:12" ht="14.5" customHeight="1" x14ac:dyDescent="0.25">
      <c r="A24" s="1" t="s">
        <v>309</v>
      </c>
    </row>
    <row r="25" spans="1:12" x14ac:dyDescent="0.25">
      <c r="A25" s="1" t="s">
        <v>310</v>
      </c>
    </row>
  </sheetData>
  <mergeCells count="20">
    <mergeCell ref="C3:Q3"/>
    <mergeCell ref="C4:L4"/>
    <mergeCell ref="Q4:Q5"/>
    <mergeCell ref="C5:D5"/>
    <mergeCell ref="F5:K5"/>
    <mergeCell ref="L5:O5"/>
    <mergeCell ref="N6:N8"/>
    <mergeCell ref="K6:K8"/>
    <mergeCell ref="C6:D6"/>
    <mergeCell ref="E6:E8"/>
    <mergeCell ref="G6:I6"/>
    <mergeCell ref="J6:J8"/>
    <mergeCell ref="C7:D7"/>
    <mergeCell ref="G7:G8"/>
    <mergeCell ref="H7:H8"/>
    <mergeCell ref="I7:I8"/>
    <mergeCell ref="C8:D8"/>
    <mergeCell ref="L6:L8"/>
    <mergeCell ref="M6:M8"/>
    <mergeCell ref="F6:F8"/>
  </mergeCells>
  <pageMargins left="0.23622047244094491" right="0.23622047244094491" top="0.51181102362204722" bottom="0.51181102362204722" header="0.23622047244094491" footer="0.23622047244094491"/>
  <pageSetup paperSize="9" scale="71" fitToHeight="15" orientation="landscape" verticalDpi="0"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249977111117893"/>
    <pageSetUpPr fitToPage="1"/>
  </sheetPr>
  <dimension ref="A1:F27"/>
  <sheetViews>
    <sheetView showGridLines="0" topLeftCell="A4" workbookViewId="0">
      <selection activeCell="H13" sqref="H13"/>
    </sheetView>
  </sheetViews>
  <sheetFormatPr defaultColWidth="8.81640625" defaultRowHeight="12.5" x14ac:dyDescent="0.25"/>
  <cols>
    <col min="1" max="1" width="43" style="1" customWidth="1"/>
    <col min="2" max="6" width="14.81640625" style="1" customWidth="1"/>
    <col min="7" max="7" width="17.81640625" style="1" customWidth="1"/>
    <col min="8" max="9" width="22" style="1" customWidth="1"/>
    <col min="10" max="10" width="17.453125" style="1" customWidth="1"/>
    <col min="11" max="11" width="16.54296875" style="1" customWidth="1"/>
    <col min="12" max="12" width="16.453125" style="1" customWidth="1"/>
    <col min="13" max="13" width="17.1796875" style="1" customWidth="1"/>
    <col min="14" max="15" width="25.81640625" style="1" customWidth="1"/>
    <col min="16" max="16" width="16.453125" style="1" customWidth="1"/>
    <col min="17" max="18" width="14" style="1" customWidth="1"/>
    <col min="19" max="19" width="14" style="1" bestFit="1" customWidth="1"/>
    <col min="20" max="21" width="14" style="1" customWidth="1"/>
    <col min="22" max="22" width="23.81640625" style="1" customWidth="1"/>
    <col min="23" max="23" width="20.81640625" style="1" customWidth="1"/>
    <col min="24" max="24" width="19.81640625" style="1" customWidth="1"/>
    <col min="25" max="25" width="23.54296875" style="1" customWidth="1"/>
    <col min="26" max="30" width="18.81640625" style="1" customWidth="1"/>
    <col min="31" max="31" width="21.1796875" style="1" customWidth="1"/>
    <col min="32" max="32" width="14.81640625" style="1" customWidth="1"/>
    <col min="33" max="16384" width="8.81640625" style="1"/>
  </cols>
  <sheetData>
    <row r="1" spans="1:6" ht="42" customHeight="1" x14ac:dyDescent="0.25">
      <c r="A1" s="690" t="s">
        <v>119</v>
      </c>
      <c r="B1" s="691"/>
    </row>
    <row r="3" spans="1:6" ht="42" customHeight="1" x14ac:dyDescent="0.25">
      <c r="A3" s="690" t="s">
        <v>120</v>
      </c>
      <c r="B3" s="691"/>
    </row>
    <row r="5" spans="1:6" ht="20" x14ac:dyDescent="0.25">
      <c r="A5" s="688" t="s">
        <v>121</v>
      </c>
      <c r="B5" s="689"/>
    </row>
    <row r="6" spans="1:6" ht="26" x14ac:dyDescent="0.25">
      <c r="A6" s="23"/>
      <c r="B6" s="38" t="s">
        <v>122</v>
      </c>
      <c r="C6" s="38" t="s">
        <v>123</v>
      </c>
      <c r="D6" s="38" t="s">
        <v>272</v>
      </c>
      <c r="E6" s="38" t="s">
        <v>273</v>
      </c>
      <c r="F6" s="38" t="s">
        <v>124</v>
      </c>
    </row>
    <row r="7" spans="1:6" ht="13" x14ac:dyDescent="0.3">
      <c r="A7" s="39" t="s">
        <v>125</v>
      </c>
      <c r="B7" s="372">
        <f>'RQ - Op Bdg'!D69</f>
        <v>0</v>
      </c>
      <c r="C7" s="372">
        <f>'MR - Op Bdg'!F69</f>
        <v>0</v>
      </c>
      <c r="D7" s="158"/>
      <c r="E7" s="372">
        <f>'FR - Fin Report'!F69</f>
        <v>0</v>
      </c>
      <c r="F7" s="158"/>
    </row>
    <row r="8" spans="1:6" ht="13" x14ac:dyDescent="0.3">
      <c r="A8" s="39" t="s">
        <v>126</v>
      </c>
      <c r="B8" s="373">
        <f>'RQ - Op Bdg'!D72</f>
        <v>7.0000000000000007E-2</v>
      </c>
      <c r="C8" s="373">
        <f>'MR - Op Bdg'!F71</f>
        <v>7.0000000000000007E-2</v>
      </c>
      <c r="D8" s="23"/>
      <c r="E8" s="373">
        <f>'FR - Fin Report'!F72</f>
        <v>7.0000000000000007E-2</v>
      </c>
      <c r="F8" s="123"/>
    </row>
    <row r="9" spans="1:6" ht="13" x14ac:dyDescent="0.3">
      <c r="A9" s="39" t="s">
        <v>127</v>
      </c>
      <c r="B9" s="158">
        <f>ROUND(B8*B7,2)</f>
        <v>0</v>
      </c>
      <c r="C9" s="158">
        <f>'MR - Op Bdg'!F73</f>
        <v>0</v>
      </c>
      <c r="D9" s="158"/>
      <c r="E9" s="158">
        <f>'FR - Fin Report'!F73</f>
        <v>0</v>
      </c>
      <c r="F9" s="158"/>
    </row>
    <row r="10" spans="1:6" ht="13" x14ac:dyDescent="0.3">
      <c r="A10" s="39" t="s">
        <v>128</v>
      </c>
      <c r="B10" s="158">
        <f>B7+B9</f>
        <v>0</v>
      </c>
      <c r="C10" s="158">
        <f t="shared" ref="C10:F10" si="0">C7+C9</f>
        <v>0</v>
      </c>
      <c r="D10" s="158">
        <f t="shared" si="0"/>
        <v>0</v>
      </c>
      <c r="E10" s="158">
        <f t="shared" si="0"/>
        <v>0</v>
      </c>
      <c r="F10" s="158">
        <f t="shared" si="0"/>
        <v>0</v>
      </c>
    </row>
    <row r="12" spans="1:6" ht="20.5" customHeight="1" x14ac:dyDescent="0.25">
      <c r="A12" s="688" t="s">
        <v>130</v>
      </c>
      <c r="B12" s="689"/>
      <c r="C12" s="689"/>
      <c r="D12" s="689"/>
      <c r="E12" s="689"/>
      <c r="F12" s="689"/>
    </row>
    <row r="14" spans="1:6" ht="26" x14ac:dyDescent="0.25">
      <c r="A14" s="23"/>
      <c r="B14" s="38" t="s">
        <v>122</v>
      </c>
      <c r="C14" s="38" t="s">
        <v>123</v>
      </c>
      <c r="D14" s="38" t="s">
        <v>272</v>
      </c>
      <c r="E14" s="38" t="s">
        <v>273</v>
      </c>
    </row>
    <row r="15" spans="1:6" ht="13" x14ac:dyDescent="0.3">
      <c r="A15" s="39" t="s">
        <v>129</v>
      </c>
      <c r="B15" s="373" t="e">
        <f>'RQ - Op Bdg'!D70</f>
        <v>#DIV/0!</v>
      </c>
      <c r="C15" s="373" t="e">
        <f>'MR - Op Bdg'!F70</f>
        <v>#DIV/0!</v>
      </c>
      <c r="D15" s="40"/>
      <c r="E15" s="373" t="e">
        <f>'FR - Fin Report'!F70</f>
        <v>#DIV/0!</v>
      </c>
    </row>
    <row r="17" spans="1:6" ht="20" x14ac:dyDescent="0.25">
      <c r="A17" s="688" t="s">
        <v>135</v>
      </c>
      <c r="B17" s="689"/>
      <c r="C17" s="689"/>
      <c r="D17" s="689"/>
      <c r="E17" s="689"/>
      <c r="F17" s="689"/>
    </row>
    <row r="19" spans="1:6" ht="26" x14ac:dyDescent="0.25">
      <c r="A19" s="23"/>
      <c r="B19" s="38" t="s">
        <v>122</v>
      </c>
      <c r="C19" s="38" t="s">
        <v>123</v>
      </c>
      <c r="D19" s="38" t="s">
        <v>272</v>
      </c>
      <c r="E19" s="38" t="s">
        <v>273</v>
      </c>
      <c r="F19" s="38" t="s">
        <v>124</v>
      </c>
    </row>
    <row r="20" spans="1:6" ht="13" x14ac:dyDescent="0.3">
      <c r="A20" s="39" t="s">
        <v>131</v>
      </c>
      <c r="B20" s="159"/>
      <c r="C20" s="159"/>
      <c r="D20" s="159"/>
      <c r="E20" s="159"/>
      <c r="F20" s="159"/>
    </row>
    <row r="21" spans="1:6" ht="13" x14ac:dyDescent="0.3">
      <c r="A21" s="39" t="s">
        <v>132</v>
      </c>
      <c r="B21" s="159"/>
      <c r="C21" s="159"/>
      <c r="D21" s="159"/>
      <c r="E21" s="159"/>
      <c r="F21" s="159"/>
    </row>
    <row r="22" spans="1:6" ht="13" x14ac:dyDescent="0.3">
      <c r="A22" s="39" t="s">
        <v>30</v>
      </c>
      <c r="B22" s="159"/>
      <c r="C22" s="159"/>
      <c r="D22" s="159"/>
      <c r="E22" s="159"/>
      <c r="F22" s="159"/>
    </row>
    <row r="23" spans="1:6" ht="13" x14ac:dyDescent="0.3">
      <c r="A23" s="39" t="s">
        <v>133</v>
      </c>
      <c r="B23" s="159"/>
      <c r="C23" s="159"/>
      <c r="D23" s="159"/>
      <c r="E23" s="159"/>
      <c r="F23" s="159"/>
    </row>
    <row r="24" spans="1:6" ht="13" x14ac:dyDescent="0.3">
      <c r="A24" s="39" t="s">
        <v>28</v>
      </c>
      <c r="B24" s="159"/>
      <c r="C24" s="159"/>
      <c r="D24" s="159"/>
      <c r="E24" s="159" t="e">
        <f>E10*E25</f>
        <v>#DIV/0!</v>
      </c>
      <c r="F24" s="159" t="e">
        <f>F10*F25</f>
        <v>#DIV/0!</v>
      </c>
    </row>
    <row r="25" spans="1:6" ht="13" x14ac:dyDescent="0.3">
      <c r="A25" s="39" t="s">
        <v>29</v>
      </c>
      <c r="B25" s="160" t="e">
        <f>B24/B26</f>
        <v>#DIV/0!</v>
      </c>
      <c r="C25" s="160" t="e">
        <f t="shared" ref="C25:D25" si="1">C24/C26</f>
        <v>#DIV/0!</v>
      </c>
      <c r="D25" s="160" t="e">
        <f t="shared" si="1"/>
        <v>#DIV/0!</v>
      </c>
      <c r="E25" s="160" t="e">
        <f>C25</f>
        <v>#DIV/0!</v>
      </c>
      <c r="F25" s="160" t="e">
        <f>D25</f>
        <v>#DIV/0!</v>
      </c>
    </row>
    <row r="26" spans="1:6" ht="13" x14ac:dyDescent="0.3">
      <c r="A26" s="39" t="s">
        <v>134</v>
      </c>
      <c r="B26" s="159">
        <f>SUM(B20:B24)</f>
        <v>0</v>
      </c>
      <c r="C26" s="159">
        <f t="shared" ref="C26:F26" si="2">SUM(C20:C24)</f>
        <v>0</v>
      </c>
      <c r="D26" s="159">
        <f t="shared" si="2"/>
        <v>0</v>
      </c>
      <c r="E26" s="159" t="e">
        <f t="shared" si="2"/>
        <v>#DIV/0!</v>
      </c>
      <c r="F26" s="159" t="e">
        <f t="shared" si="2"/>
        <v>#DIV/0!</v>
      </c>
    </row>
    <row r="27" spans="1:6" ht="13" x14ac:dyDescent="0.3">
      <c r="A27" s="118" t="s">
        <v>264</v>
      </c>
      <c r="B27" s="117" t="str">
        <f>IF(B26=B10," ","ERR")</f>
        <v xml:space="preserve"> </v>
      </c>
      <c r="C27" s="117" t="str">
        <f t="shared" ref="C27:F27" si="3">IF(C26=C10," ","ERR")</f>
        <v xml:space="preserve"> </v>
      </c>
      <c r="D27" s="117" t="str">
        <f t="shared" si="3"/>
        <v xml:space="preserve"> </v>
      </c>
      <c r="E27" s="117" t="e">
        <f t="shared" si="3"/>
        <v>#DIV/0!</v>
      </c>
      <c r="F27" s="117" t="e">
        <f t="shared" si="3"/>
        <v>#DIV/0!</v>
      </c>
    </row>
  </sheetData>
  <mergeCells count="5">
    <mergeCell ref="A17:F17"/>
    <mergeCell ref="A3:B3"/>
    <mergeCell ref="A1:B1"/>
    <mergeCell ref="A5:B5"/>
    <mergeCell ref="A12:F12"/>
  </mergeCells>
  <printOptions gridLines="1"/>
  <pageMargins left="0.23622047244094491" right="0.23622047244094491" top="0.51181102362204722" bottom="0.51181102362204722" header="0.23622047244094491" footer="0.23622047244094491"/>
  <pageSetup paperSize="9" scale="24" fitToHeight="15" orientation="landscape"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WorkbookDrillPathInfo xmlns:xsd="http://www.w3.org/2001/XMLSchema" xmlns:xsi="http://www.w3.org/2001/XMLSchema-instance" xmlns="http://www.infor.com/qaa/DrillPath">
  <CurrentDrillPath>
    <DrillPathNode AnalysisType="NONE" Id="b7aaa535-65d6-469c-a21f-cc871a824a5d" Name="Work sheet 1X co partner" HandleSummaryReportOnly="false">
      <Children/>
    </DrillPathNode>
    <DrillPathNode AnalysisType="NONE" Id="18b95b6d-8878-4bac-ad58-be9c2b2f585e" Name="Project RQ" HandleSummaryReportOnly="false">
      <Children/>
    </DrillPathNode>
    <DrillPathNode AnalysisType="NONE" Id="05cbfd00-8712-41b0-818b-0e44f489510e" Name="Budget category guidance" HandleSummaryReportOnly="false" Source="">
      <Children/>
    </DrillPathNode>
  </CurrentDrillPath>
  <SavedDrillPath/>
</WorkbookDrillPathInfo>
</file>

<file path=customXml/itemProps1.xml><?xml version="1.0" encoding="utf-8"?>
<ds:datastoreItem xmlns:ds="http://schemas.openxmlformats.org/officeDocument/2006/customXml" ds:itemID="{52AFBAB9-2CFF-4843-A535-2DA98219749F}">
  <ds:schemaRefs>
    <ds:schemaRef ds:uri="http://www.w3.org/2001/XMLSchema"/>
    <ds:schemaRef ds:uri="http://www.infor.com/qaa/DrillPath"/>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Budget Category Guidance </vt:lpstr>
      <vt:lpstr>RQ - Op Bdg</vt:lpstr>
      <vt:lpstr>RQ - Annex 2</vt:lpstr>
      <vt:lpstr>MR - Op Bdg</vt:lpstr>
      <vt:lpstr>MR - Annex 2</vt:lpstr>
      <vt:lpstr>FR - Fin Report</vt:lpstr>
      <vt:lpstr>FR - Annex 4</vt:lpstr>
      <vt:lpstr>Section 13 - SF</vt:lpstr>
      <vt:lpstr>'Budget Category Guidance '!Print_Area</vt:lpstr>
      <vt:lpstr>'FR - Fin Report'!Print_Titles</vt:lpstr>
      <vt:lpstr>'MR - Op Bdg'!Print_Titles</vt:lpstr>
      <vt:lpstr>'RQ - Op Bdg'!Print_Titles</vt:lpstr>
    </vt:vector>
  </TitlesOfParts>
  <Company>OFDA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cjohnson</dc:creator>
  <cp:lastModifiedBy>POSLUSZNA Anna (ECHO)</cp:lastModifiedBy>
  <cp:lastPrinted>2021-09-24T13:28:08Z</cp:lastPrinted>
  <dcterms:created xsi:type="dcterms:W3CDTF">2006-12-01T17:15:06Z</dcterms:created>
  <dcterms:modified xsi:type="dcterms:W3CDTF">2023-11-21T15:58:30Z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2022-08-12T07:15:09Z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69d65302-c3f7-43cb-8b96-4dc86d24d51c</vt:lpwstr>
  </property>
  <property fmtid="{D5CDD505-2E9C-101B-9397-08002B2CF9AE}" pid="8" name="MSIP_Label_6bd9ddd1-4d20-43f6-abfa-fc3c07406f94_ContentBits">
    <vt:lpwstr>0</vt:lpwstr>
  </property>
</Properties>
</file>