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KOI survey - Date" sheetId="1" r:id="rId4"/>
  </sheets>
  <definedNames/>
  <calcPr/>
  <extLst>
    <ext uri="GoogleSheetsCustomDataVersion2">
      <go:sheetsCustomData xmlns:go="http://customooxmlschemas.google.com/" r:id="rId5" roundtripDataChecksum="LkB949D0kuBBralXudsQAdU/5Cr9QLt3CbxPiEJRF3s="/>
    </ext>
  </extLst>
</workbook>
</file>

<file path=xl/sharedStrings.xml><?xml version="1.0" encoding="utf-8"?>
<sst xmlns="http://schemas.openxmlformats.org/spreadsheetml/2006/main" count="44" uniqueCount="30">
  <si>
    <t>DG ECHO PKOI calculation tool (suitable for up to three survey questions)</t>
  </si>
  <si>
    <t>Female</t>
  </si>
  <si>
    <t>Male</t>
  </si>
  <si>
    <t>Potential additional 
diversity groups</t>
  </si>
  <si>
    <t>Subtotals</t>
  </si>
  <si>
    <t>Total</t>
  </si>
  <si>
    <t>% of responses</t>
  </si>
  <si>
    <t>5-17 years</t>
  </si>
  <si>
    <t>18-49 years</t>
  </si>
  <si>
    <t>50 years and more</t>
  </si>
  <si>
    <t>Living with disability</t>
  </si>
  <si>
    <t>Diversity group A</t>
  </si>
  <si>
    <t>Diversity group B</t>
  </si>
  <si>
    <t>Total Female</t>
  </si>
  <si>
    <t>Total Male</t>
  </si>
  <si>
    <t>Total 5-17 years</t>
  </si>
  <si>
    <t>Total 18-49 years</t>
  </si>
  <si>
    <t>Total 50 years and more</t>
  </si>
  <si>
    <t>Total people living with disability</t>
  </si>
  <si>
    <t xml:space="preserve">Sample size </t>
  </si>
  <si>
    <t>Actual margin of error (in %)</t>
  </si>
  <si>
    <t>Question 1</t>
  </si>
  <si>
    <t>Much safer and somewhat safer</t>
  </si>
  <si>
    <t>Less safe and much more unsafe</t>
  </si>
  <si>
    <t>"I do not feel any safer" and "I don’t know"</t>
  </si>
  <si>
    <t>Decline to answer</t>
  </si>
  <si>
    <t>Total positive / denominator</t>
  </si>
  <si>
    <t>Question 2</t>
  </si>
  <si>
    <t>Question 3</t>
  </si>
  <si>
    <t>Results of the PKOI survey for this round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</si>
</sst>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theme="1"/>
      <name val="Open Sans"/>
      <scheme val="minor"/>
    </font>
    <font>
      <sz val="10.0"/>
      <color theme="1"/>
      <name val="Arial"/>
    </font>
    <font>
      <i/>
      <sz val="10.0"/>
      <color theme="1"/>
      <name val="Arial"/>
    </font>
    <font>
      <b/>
      <sz val="18.0"/>
      <color theme="1"/>
      <name val="Arial"/>
    </font>
    <font>
      <b/>
      <sz val="10.0"/>
      <color theme="1"/>
      <name val="Arial"/>
    </font>
    <font/>
    <font>
      <b/>
      <i/>
      <sz val="10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sz val="10.0"/>
      <color rgb="FFA5A5A5"/>
      <name val="Arial"/>
    </font>
    <font>
      <i/>
      <sz val="10.0"/>
      <color rgb="FFA5A5A5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5"/>
        <bgColor theme="5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D9EAD3"/>
        <bgColor rgb="FFD9EAD3"/>
      </patternFill>
    </fill>
    <fill>
      <patternFill patternType="solid">
        <fgColor rgb="FFC2D69B"/>
        <bgColor rgb="FFC2D69B"/>
      </patternFill>
    </fill>
  </fills>
  <borders count="4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1" fillId="0" fontId="6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8" fillId="2" fontId="1" numFmtId="0" xfId="0" applyAlignment="1" applyBorder="1" applyFill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center" wrapText="1"/>
    </xf>
    <xf borderId="10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8" fillId="2" fontId="2" numFmtId="0" xfId="0" applyAlignment="1" applyBorder="1" applyFont="1">
      <alignment horizontal="center" shrinkToFit="0" vertical="center" wrapText="1"/>
    </xf>
    <xf borderId="11" fillId="0" fontId="5" numFmtId="0" xfId="0" applyBorder="1" applyFont="1"/>
    <xf borderId="12" fillId="0" fontId="5" numFmtId="0" xfId="0" applyBorder="1" applyFont="1"/>
    <xf borderId="13" fillId="0" fontId="1" numFmtId="0" xfId="0" applyAlignment="1" applyBorder="1" applyFont="1">
      <alignment horizontal="left" shrinkToFit="0" vertical="center" wrapText="1"/>
    </xf>
    <xf borderId="14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vertical="center"/>
    </xf>
    <xf borderId="16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vertical="center"/>
    </xf>
    <xf borderId="16" fillId="0" fontId="2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left" shrinkToFit="0" vertical="center" wrapText="1"/>
    </xf>
    <xf borderId="6" fillId="3" fontId="1" numFmtId="9" xfId="0" applyAlignment="1" applyBorder="1" applyFill="1" applyFont="1" applyNumberFormat="1">
      <alignment horizontal="center" vertical="center"/>
    </xf>
    <xf borderId="7" fillId="4" fontId="1" numFmtId="9" xfId="0" applyAlignment="1" applyBorder="1" applyFill="1" applyFont="1" applyNumberFormat="1">
      <alignment horizontal="center" vertical="center"/>
    </xf>
    <xf borderId="8" fillId="0" fontId="1" numFmtId="9" xfId="0" applyAlignment="1" applyBorder="1" applyFont="1" applyNumberFormat="1">
      <alignment horizontal="center" vertical="center"/>
    </xf>
    <xf borderId="6" fillId="0" fontId="1" numFmtId="9" xfId="0" applyAlignment="1" applyBorder="1" applyFont="1" applyNumberFormat="1">
      <alignment horizontal="center" vertical="center"/>
    </xf>
    <xf borderId="7" fillId="0" fontId="1" numFmtId="9" xfId="0" applyAlignment="1" applyBorder="1" applyFont="1" applyNumberFormat="1">
      <alignment horizontal="center" vertical="center"/>
    </xf>
    <xf borderId="19" fillId="0" fontId="1" numFmtId="9" xfId="0" applyAlignment="1" applyBorder="1" applyFont="1" applyNumberFormat="1">
      <alignment horizontal="center" vertical="center"/>
    </xf>
    <xf borderId="6" fillId="0" fontId="2" numFmtId="9" xfId="0" applyAlignment="1" applyBorder="1" applyFont="1" applyNumberFormat="1">
      <alignment horizontal="center" vertical="center"/>
    </xf>
    <xf borderId="7" fillId="0" fontId="2" numFmtId="9" xfId="0" applyAlignment="1" applyBorder="1" applyFont="1" applyNumberFormat="1">
      <alignment horizontal="center" vertical="center"/>
    </xf>
    <xf borderId="8" fillId="0" fontId="2" numFmtId="9" xfId="0" applyAlignment="1" applyBorder="1" applyFont="1" applyNumberFormat="1">
      <alignment horizontal="center" vertical="center"/>
    </xf>
    <xf borderId="12" fillId="0" fontId="2" numFmtId="9" xfId="0" applyAlignment="1" applyBorder="1" applyFont="1" applyNumberFormat="1">
      <alignment horizontal="center" vertical="center"/>
    </xf>
    <xf borderId="20" fillId="0" fontId="1" numFmtId="0" xfId="0" applyAlignment="1" applyBorder="1" applyFont="1">
      <alignment horizontal="center" vertical="center"/>
    </xf>
    <xf borderId="20" fillId="0" fontId="2" numFmtId="0" xfId="0" applyAlignment="1" applyBorder="1" applyFont="1">
      <alignment horizontal="center" vertical="center"/>
    </xf>
    <xf borderId="21" fillId="5" fontId="7" numFmtId="0" xfId="0" applyAlignment="1" applyBorder="1" applyFill="1" applyFont="1">
      <alignment horizontal="left" shrinkToFit="0" vertical="center" wrapText="1"/>
    </xf>
    <xf borderId="22" fillId="0" fontId="1" numFmtId="0" xfId="0" applyAlignment="1" applyBorder="1" applyFont="1">
      <alignment horizontal="center" vertical="center"/>
    </xf>
    <xf borderId="22" fillId="0" fontId="2" numFmtId="0" xfId="0" applyAlignment="1" applyBorder="1" applyFont="1">
      <alignment horizontal="center" vertical="center"/>
    </xf>
    <xf borderId="23" fillId="6" fontId="8" numFmtId="0" xfId="0" applyAlignment="1" applyBorder="1" applyFill="1" applyFont="1">
      <alignment horizontal="left" readingOrder="0" shrinkToFit="0" vertical="center" wrapText="1"/>
    </xf>
    <xf borderId="14" fillId="6" fontId="8" numFmtId="1" xfId="0" applyAlignment="1" applyBorder="1" applyFont="1" applyNumberFormat="1">
      <alignment horizontal="center" shrinkToFit="0" vertical="center" wrapText="1"/>
    </xf>
    <xf borderId="15" fillId="6" fontId="8" numFmtId="1" xfId="0" applyAlignment="1" applyBorder="1" applyFont="1" applyNumberFormat="1">
      <alignment horizontal="center" shrinkToFit="0" vertical="center" wrapText="1"/>
    </xf>
    <xf borderId="16" fillId="6" fontId="8" numFmtId="1" xfId="0" applyAlignment="1" applyBorder="1" applyFont="1" applyNumberFormat="1">
      <alignment horizontal="center" shrinkToFit="0" vertical="center" wrapText="1"/>
    </xf>
    <xf borderId="24" fillId="6" fontId="8" numFmtId="1" xfId="0" applyAlignment="1" applyBorder="1" applyFont="1" applyNumberFormat="1">
      <alignment horizontal="center" shrinkToFit="0" vertical="center" wrapText="1"/>
    </xf>
    <xf borderId="25" fillId="6" fontId="9" numFmtId="1" xfId="0" applyAlignment="1" applyBorder="1" applyFont="1" applyNumberFormat="1">
      <alignment horizontal="center" shrinkToFit="0" vertical="center" wrapText="1"/>
    </xf>
    <xf borderId="26" fillId="6" fontId="9" numFmtId="1" xfId="0" applyAlignment="1" applyBorder="1" applyFont="1" applyNumberFormat="1">
      <alignment horizontal="center" shrinkToFit="0" vertical="center" wrapText="1"/>
    </xf>
    <xf borderId="27" fillId="6" fontId="9" numFmtId="1" xfId="0" applyAlignment="1" applyBorder="1" applyFont="1" applyNumberFormat="1">
      <alignment horizontal="center" shrinkToFit="0" vertical="center" wrapText="1"/>
    </xf>
    <xf borderId="28" fillId="6" fontId="9" numFmtId="1" xfId="0" applyAlignment="1" applyBorder="1" applyFont="1" applyNumberFormat="1">
      <alignment horizontal="center" shrinkToFit="0" vertical="center" wrapText="1"/>
    </xf>
    <xf borderId="29" fillId="6" fontId="1" numFmtId="0" xfId="0" applyAlignment="1" applyBorder="1" applyFont="1">
      <alignment horizontal="center" vertical="center"/>
    </xf>
    <xf borderId="13" fillId="6" fontId="1" numFmtId="9" xfId="0" applyAlignment="1" applyBorder="1" applyFont="1" applyNumberFormat="1">
      <alignment horizontal="center" vertical="center"/>
    </xf>
    <xf borderId="30" fillId="0" fontId="8" numFmtId="0" xfId="0" applyAlignment="1" applyBorder="1" applyFont="1">
      <alignment horizontal="left" readingOrder="0" shrinkToFit="0" vertical="center" wrapText="1"/>
    </xf>
    <xf borderId="31" fillId="0" fontId="8" numFmtId="1" xfId="0" applyAlignment="1" applyBorder="1" applyFont="1" applyNumberFormat="1">
      <alignment horizontal="center" shrinkToFit="0" vertical="center" wrapText="1"/>
    </xf>
    <xf borderId="32" fillId="0" fontId="8" numFmtId="1" xfId="0" applyAlignment="1" applyBorder="1" applyFont="1" applyNumberFormat="1">
      <alignment horizontal="center" shrinkToFit="0" vertical="center" wrapText="1"/>
    </xf>
    <xf borderId="33" fillId="0" fontId="8" numFmtId="1" xfId="0" applyAlignment="1" applyBorder="1" applyFont="1" applyNumberFormat="1">
      <alignment horizontal="center" shrinkToFit="0" vertical="center" wrapText="1"/>
    </xf>
    <xf borderId="34" fillId="0" fontId="8" numFmtId="1" xfId="0" applyAlignment="1" applyBorder="1" applyFont="1" applyNumberFormat="1">
      <alignment horizontal="center" shrinkToFit="0" vertical="center" wrapText="1"/>
    </xf>
    <xf borderId="31" fillId="0" fontId="2" numFmtId="1" xfId="0" applyAlignment="1" applyBorder="1" applyFont="1" applyNumberFormat="1">
      <alignment horizontal="center" vertical="center"/>
    </xf>
    <xf borderId="32" fillId="0" fontId="2" numFmtId="1" xfId="0" applyAlignment="1" applyBorder="1" applyFont="1" applyNumberFormat="1">
      <alignment horizontal="center" vertical="center"/>
    </xf>
    <xf borderId="33" fillId="0" fontId="2" numFmtId="1" xfId="0" applyAlignment="1" applyBorder="1" applyFont="1" applyNumberFormat="1">
      <alignment horizontal="center" vertical="center"/>
    </xf>
    <xf borderId="35" fillId="0" fontId="2" numFmtId="1" xfId="0" applyAlignment="1" applyBorder="1" applyFont="1" applyNumberFormat="1">
      <alignment horizontal="center" vertical="center"/>
    </xf>
    <xf borderId="30" fillId="0" fontId="1" numFmtId="9" xfId="0" applyAlignment="1" applyBorder="1" applyFont="1" applyNumberFormat="1">
      <alignment horizontal="center" vertical="center"/>
    </xf>
    <xf borderId="36" fillId="0" fontId="8" numFmtId="0" xfId="0" applyAlignment="1" applyBorder="1" applyFont="1">
      <alignment horizontal="left" readingOrder="0" shrinkToFit="0" vertical="center" wrapText="1"/>
    </xf>
    <xf borderId="37" fillId="0" fontId="8" numFmtId="0" xfId="0" applyAlignment="1" applyBorder="1" applyFont="1">
      <alignment horizontal="left" readingOrder="0"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6" fillId="0" fontId="8" numFmtId="9" xfId="0" applyAlignment="1" applyBorder="1" applyFont="1" applyNumberFormat="1">
      <alignment horizontal="center" shrinkToFit="0" vertical="center" wrapText="1"/>
    </xf>
    <xf borderId="38" fillId="0" fontId="8" numFmtId="9" xfId="0" applyAlignment="1" applyBorder="1" applyFont="1" applyNumberFormat="1">
      <alignment horizontal="center" shrinkToFit="0" vertical="center" wrapText="1"/>
    </xf>
    <xf borderId="7" fillId="0" fontId="8" numFmtId="9" xfId="0" applyAlignment="1" applyBorder="1" applyFont="1" applyNumberFormat="1">
      <alignment horizontal="center" shrinkToFit="0" vertical="center" wrapText="1"/>
    </xf>
    <xf borderId="8" fillId="0" fontId="8" numFmtId="9" xfId="0" applyAlignment="1" applyBorder="1" applyFont="1" applyNumberFormat="1">
      <alignment horizontal="center" shrinkToFit="0" vertical="center" wrapText="1"/>
    </xf>
    <xf borderId="19" fillId="0" fontId="8" numFmtId="9" xfId="0" applyAlignment="1" applyBorder="1" applyFont="1" applyNumberFormat="1">
      <alignment horizontal="center" shrinkToFit="0" vertical="center" wrapText="1"/>
    </xf>
    <xf borderId="39" fillId="0" fontId="9" numFmtId="9" xfId="0" applyAlignment="1" applyBorder="1" applyFont="1" applyNumberFormat="1">
      <alignment horizontal="center" shrinkToFit="0" vertical="center" wrapText="1"/>
    </xf>
    <xf borderId="40" fillId="0" fontId="9" numFmtId="9" xfId="0" applyAlignment="1" applyBorder="1" applyFont="1" applyNumberFormat="1">
      <alignment horizontal="center" shrinkToFit="0" vertical="center" wrapText="1"/>
    </xf>
    <xf borderId="41" fillId="0" fontId="9" numFmtId="9" xfId="0" applyAlignment="1" applyBorder="1" applyFont="1" applyNumberFormat="1">
      <alignment horizontal="center" shrinkToFit="0" vertical="center" wrapText="1"/>
    </xf>
    <xf borderId="42" fillId="7" fontId="7" numFmtId="9" xfId="0" applyAlignment="1" applyBorder="1" applyFill="1" applyFont="1" applyNumberFormat="1">
      <alignment horizontal="center" shrinkToFit="0" vertical="center" wrapText="1"/>
    </xf>
    <xf borderId="43" fillId="0" fontId="8" numFmtId="9" xfId="0" applyAlignment="1" applyBorder="1" applyFont="1" applyNumberFormat="1">
      <alignment horizontal="center" shrinkToFit="0" vertical="center" wrapText="1"/>
    </xf>
    <xf borderId="0" fillId="0" fontId="1" numFmtId="9" xfId="0" applyAlignment="1" applyFont="1" applyNumberFormat="1">
      <alignment horizontal="center" vertical="center"/>
    </xf>
    <xf borderId="0" fillId="0" fontId="10" numFmtId="0" xfId="0" applyAlignment="1" applyFont="1">
      <alignment horizontal="left" shrinkToFit="0" vertical="center" wrapText="1"/>
    </xf>
    <xf borderId="0" fillId="0" fontId="10" numFmtId="1" xfId="0" applyAlignment="1" applyFont="1" applyNumberFormat="1">
      <alignment horizontal="center" vertical="center"/>
    </xf>
    <xf borderId="20" fillId="0" fontId="10" numFmtId="1" xfId="0" applyAlignment="1" applyBorder="1" applyFont="1" applyNumberFormat="1">
      <alignment horizontal="center" vertical="center"/>
    </xf>
    <xf borderId="20" fillId="0" fontId="11" numFmtId="1" xfId="0" applyAlignment="1" applyBorder="1" applyFont="1" applyNumberFormat="1">
      <alignment horizontal="center" vertical="center"/>
    </xf>
    <xf borderId="20" fillId="0" fontId="5" numFmtId="0" xfId="0" applyBorder="1" applyFont="1"/>
    <xf borderId="20" fillId="0" fontId="11" numFmtId="0" xfId="0" applyAlignment="1" applyBorder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" numFmtId="1" xfId="0" applyAlignment="1" applyFont="1" applyNumberFormat="1">
      <alignment horizontal="center" vertical="center"/>
    </xf>
    <xf borderId="14" fillId="2" fontId="8" numFmtId="1" xfId="0" applyAlignment="1" applyBorder="1" applyFont="1" applyNumberFormat="1">
      <alignment horizontal="center" shrinkToFit="0" vertical="center" wrapText="1"/>
    </xf>
    <xf borderId="0" fillId="0" fontId="11" numFmtId="1" xfId="0" applyAlignment="1" applyFont="1" applyNumberFormat="1">
      <alignment horizontal="center" vertical="center"/>
    </xf>
    <xf borderId="44" fillId="0" fontId="4" numFmtId="0" xfId="0" applyAlignment="1" applyBorder="1" applyFont="1">
      <alignment shrinkToFit="0" vertical="center" wrapText="1"/>
    </xf>
    <xf borderId="45" fillId="0" fontId="4" numFmtId="9" xfId="0" applyAlignment="1" applyBorder="1" applyFont="1" applyNumberForma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7" numFmtId="9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FF6600"/>
          <bgColor rgb="FFFF6600"/>
        </patternFill>
      </fill>
      <border/>
    </dxf>
    <dxf>
      <font/>
      <fill>
        <patternFill patternType="solid">
          <fgColor rgb="FFBF9000"/>
          <bgColor rgb="FFBF9000"/>
        </patternFill>
      </fill>
      <border/>
    </dxf>
    <dxf>
      <font/>
      <fill>
        <patternFill patternType="solid">
          <fgColor rgb="FFF7CAAC"/>
          <bgColor rgb="FFF7CAAC"/>
        </patternFill>
      </fill>
      <border/>
    </dxf>
    <dxf>
      <font/>
      <fill>
        <patternFill patternType="solid">
          <fgColor rgb="FFC5E0B3"/>
          <bgColor rgb="FFC5E0B3"/>
        </patternFill>
      </fill>
      <border/>
    </dxf>
    <dxf>
      <font/>
      <fill>
        <patternFill patternType="solid">
          <fgColor rgb="FFFFE598"/>
          <bgColor rgb="FFFFE59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6.0" topLeftCell="B7" activePane="bottomRight" state="frozen"/>
      <selection activeCell="B1" sqref="B1" pane="topRight"/>
      <selection activeCell="A7" sqref="A7" pane="bottomLeft"/>
      <selection activeCell="B7" sqref="B7" pane="bottomRight"/>
    </sheetView>
  </sheetViews>
  <sheetFormatPr customHeight="1" defaultColWidth="14.43" defaultRowHeight="15.0" outlineLevelCol="1"/>
  <cols>
    <col customWidth="1" min="1" max="1" width="28.14"/>
    <col customWidth="1" min="2" max="9" width="12.71"/>
    <col customWidth="1" min="10" max="17" width="12.71" outlineLevel="1"/>
    <col customWidth="1" min="18" max="18" width="10.71"/>
    <col customWidth="1" min="19" max="19" width="3.71"/>
    <col customWidth="1" min="20" max="20" width="12.71"/>
    <col customWidth="1" min="21" max="21" width="10.71"/>
  </cols>
  <sheetData>
    <row r="1" ht="9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2"/>
      <c r="T1" s="2"/>
      <c r="U1" s="2"/>
      <c r="V1" s="2"/>
      <c r="W1" s="2"/>
      <c r="X1" s="2"/>
      <c r="Y1" s="2"/>
      <c r="Z1" s="2"/>
    </row>
    <row r="2" ht="19.5" customHeight="1">
      <c r="A2" s="1"/>
      <c r="B2" s="4" t="s">
        <v>0</v>
      </c>
      <c r="S2" s="2"/>
      <c r="T2" s="2"/>
      <c r="U2" s="2"/>
      <c r="V2" s="2"/>
      <c r="W2" s="2"/>
      <c r="X2" s="2"/>
      <c r="Y2" s="2"/>
      <c r="Z2" s="2"/>
    </row>
    <row r="3" ht="19.5" customHeight="1">
      <c r="A3" s="5"/>
      <c r="B3" s="6"/>
      <c r="C3" s="6"/>
      <c r="D3" s="6"/>
      <c r="E3" s="6"/>
      <c r="F3" s="6"/>
      <c r="G3" s="6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2"/>
      <c r="T3" s="2"/>
      <c r="U3" s="2"/>
      <c r="V3" s="2"/>
      <c r="W3" s="2"/>
      <c r="X3" s="2"/>
      <c r="Y3" s="2"/>
      <c r="Z3" s="2"/>
    </row>
    <row r="4" ht="30.0" customHeight="1">
      <c r="A4" s="1"/>
      <c r="B4" s="7" t="s">
        <v>1</v>
      </c>
      <c r="C4" s="8"/>
      <c r="D4" s="8"/>
      <c r="E4" s="9"/>
      <c r="F4" s="7" t="s">
        <v>2</v>
      </c>
      <c r="G4" s="8"/>
      <c r="H4" s="8"/>
      <c r="I4" s="9"/>
      <c r="J4" s="7" t="s">
        <v>3</v>
      </c>
      <c r="K4" s="8"/>
      <c r="L4" s="10" t="s">
        <v>4</v>
      </c>
      <c r="M4" s="8"/>
      <c r="N4" s="8"/>
      <c r="O4" s="8"/>
      <c r="P4" s="8"/>
      <c r="Q4" s="9"/>
      <c r="R4" s="11" t="s">
        <v>5</v>
      </c>
      <c r="S4" s="2"/>
      <c r="T4" s="12" t="s">
        <v>6</v>
      </c>
      <c r="U4" s="2"/>
      <c r="V4" s="2"/>
      <c r="W4" s="2"/>
      <c r="X4" s="2"/>
      <c r="Y4" s="2"/>
      <c r="Z4" s="2"/>
    </row>
    <row r="5" ht="41.25" customHeight="1">
      <c r="A5" s="1"/>
      <c r="B5" s="13" t="s">
        <v>7</v>
      </c>
      <c r="C5" s="14" t="s">
        <v>8</v>
      </c>
      <c r="D5" s="14" t="s">
        <v>9</v>
      </c>
      <c r="E5" s="15" t="s">
        <v>10</v>
      </c>
      <c r="F5" s="13" t="s">
        <v>7</v>
      </c>
      <c r="G5" s="14" t="s">
        <v>8</v>
      </c>
      <c r="H5" s="14" t="s">
        <v>9</v>
      </c>
      <c r="I5" s="15" t="s">
        <v>10</v>
      </c>
      <c r="J5" s="16" t="s">
        <v>11</v>
      </c>
      <c r="K5" s="17" t="s">
        <v>12</v>
      </c>
      <c r="L5" s="18" t="s">
        <v>13</v>
      </c>
      <c r="M5" s="19" t="s">
        <v>14</v>
      </c>
      <c r="N5" s="19" t="s">
        <v>15</v>
      </c>
      <c r="O5" s="19" t="s">
        <v>16</v>
      </c>
      <c r="P5" s="19" t="s">
        <v>17</v>
      </c>
      <c r="Q5" s="20" t="s">
        <v>18</v>
      </c>
      <c r="R5" s="21"/>
      <c r="S5" s="2"/>
      <c r="T5" s="22"/>
      <c r="U5" s="2"/>
      <c r="V5" s="2"/>
      <c r="W5" s="2"/>
      <c r="X5" s="2"/>
      <c r="Y5" s="2"/>
      <c r="Z5" s="2"/>
    </row>
    <row r="6" ht="27.0" customHeight="1">
      <c r="A6" s="23" t="s">
        <v>19</v>
      </c>
      <c r="B6" s="24">
        <v>61.0</v>
      </c>
      <c r="C6" s="25">
        <v>122.0</v>
      </c>
      <c r="D6" s="25">
        <v>12.0</v>
      </c>
      <c r="E6" s="26">
        <v>27.0</v>
      </c>
      <c r="F6" s="24">
        <v>65.0</v>
      </c>
      <c r="G6" s="25">
        <v>109.0</v>
      </c>
      <c r="H6" s="25">
        <v>8.0</v>
      </c>
      <c r="I6" s="26">
        <v>30.0</v>
      </c>
      <c r="J6" s="24">
        <v>200.0</v>
      </c>
      <c r="K6" s="27">
        <v>67.0</v>
      </c>
      <c r="L6" s="28">
        <f>SUM(B6:D6)</f>
        <v>195</v>
      </c>
      <c r="M6" s="29">
        <f>SUM(F6:H6)</f>
        <v>182</v>
      </c>
      <c r="N6" s="29">
        <f t="shared" ref="N6:Q6" si="1">B6+F6</f>
        <v>126</v>
      </c>
      <c r="O6" s="29">
        <f t="shared" si="1"/>
        <v>231</v>
      </c>
      <c r="P6" s="29">
        <f t="shared" si="1"/>
        <v>20</v>
      </c>
      <c r="Q6" s="30">
        <f t="shared" si="1"/>
        <v>57</v>
      </c>
      <c r="R6" s="31">
        <f>L6+M6</f>
        <v>377</v>
      </c>
      <c r="S6" s="2"/>
      <c r="T6" s="2"/>
      <c r="U6" s="2"/>
      <c r="V6" s="2"/>
      <c r="W6" s="2"/>
      <c r="X6" s="2"/>
      <c r="Y6" s="2"/>
      <c r="Z6" s="2"/>
    </row>
    <row r="7" ht="39.0" customHeight="1">
      <c r="A7" s="32" t="s">
        <v>20</v>
      </c>
      <c r="B7" s="33">
        <v>0.12</v>
      </c>
      <c r="C7" s="34">
        <v>0.09</v>
      </c>
      <c r="D7" s="34">
        <v>0.29</v>
      </c>
      <c r="E7" s="35">
        <v>0.19</v>
      </c>
      <c r="F7" s="36">
        <v>0.12</v>
      </c>
      <c r="G7" s="37">
        <v>0.09</v>
      </c>
      <c r="H7" s="37">
        <v>0.35</v>
      </c>
      <c r="I7" s="35">
        <v>0.18</v>
      </c>
      <c r="J7" s="36">
        <v>0.07</v>
      </c>
      <c r="K7" s="38">
        <v>0.12</v>
      </c>
      <c r="L7" s="39">
        <v>0.07</v>
      </c>
      <c r="M7" s="40">
        <v>0.07</v>
      </c>
      <c r="N7" s="40">
        <v>0.09</v>
      </c>
      <c r="O7" s="40">
        <v>0.06</v>
      </c>
      <c r="P7" s="40">
        <v>0.22</v>
      </c>
      <c r="Q7" s="41">
        <v>0.13</v>
      </c>
      <c r="R7" s="42">
        <v>0.05</v>
      </c>
      <c r="S7" s="2"/>
      <c r="T7" s="2"/>
      <c r="U7" s="2"/>
      <c r="V7" s="2"/>
      <c r="W7" s="2"/>
      <c r="X7" s="2"/>
      <c r="Y7" s="2"/>
      <c r="Z7" s="2"/>
    </row>
    <row r="8" ht="19.5" customHeight="1">
      <c r="A8" s="1"/>
      <c r="B8" s="2"/>
      <c r="C8" s="2"/>
      <c r="D8" s="2"/>
      <c r="E8" s="2"/>
      <c r="F8" s="2"/>
      <c r="G8" s="2"/>
      <c r="H8" s="2"/>
      <c r="I8" s="2"/>
      <c r="J8" s="2"/>
      <c r="K8" s="43"/>
      <c r="L8" s="3"/>
      <c r="M8" s="3"/>
      <c r="N8" s="3"/>
      <c r="O8" s="3"/>
      <c r="P8" s="3"/>
      <c r="Q8" s="44"/>
      <c r="R8" s="3"/>
      <c r="S8" s="2"/>
      <c r="T8" s="2"/>
      <c r="U8" s="2"/>
      <c r="V8" s="2"/>
      <c r="W8" s="2"/>
      <c r="X8" s="2"/>
      <c r="Y8" s="2"/>
      <c r="Z8" s="2"/>
    </row>
    <row r="9" ht="19.5" customHeight="1">
      <c r="A9" s="45" t="s">
        <v>21</v>
      </c>
      <c r="B9" s="2"/>
      <c r="C9" s="2"/>
      <c r="D9" s="2"/>
      <c r="E9" s="2"/>
      <c r="F9" s="2"/>
      <c r="G9" s="2"/>
      <c r="H9" s="2"/>
      <c r="I9" s="2"/>
      <c r="J9" s="2"/>
      <c r="K9" s="46"/>
      <c r="L9" s="3"/>
      <c r="M9" s="3"/>
      <c r="N9" s="3"/>
      <c r="O9" s="3"/>
      <c r="P9" s="3"/>
      <c r="Q9" s="47"/>
      <c r="R9" s="3"/>
      <c r="S9" s="2"/>
      <c r="T9" s="2"/>
      <c r="U9" s="2"/>
      <c r="V9" s="2"/>
      <c r="W9" s="2"/>
      <c r="X9" s="2"/>
      <c r="Y9" s="2"/>
      <c r="Z9" s="2"/>
    </row>
    <row r="10" ht="25.5" customHeight="1">
      <c r="A10" s="48" t="s">
        <v>22</v>
      </c>
      <c r="B10" s="49">
        <v>35.0</v>
      </c>
      <c r="C10" s="50">
        <v>85.0</v>
      </c>
      <c r="D10" s="50">
        <v>8.0</v>
      </c>
      <c r="E10" s="51">
        <v>14.0</v>
      </c>
      <c r="F10" s="49">
        <v>40.0</v>
      </c>
      <c r="G10" s="50">
        <v>60.0</v>
      </c>
      <c r="H10" s="50">
        <v>4.0</v>
      </c>
      <c r="I10" s="51">
        <v>16.0</v>
      </c>
      <c r="J10" s="49">
        <v>105.0</v>
      </c>
      <c r="K10" s="52">
        <v>28.0</v>
      </c>
      <c r="L10" s="53">
        <f t="shared" ref="L10:L13" si="3">SUM(B10:D10)</f>
        <v>128</v>
      </c>
      <c r="M10" s="54">
        <f t="shared" ref="M10:M13" si="4">SUM(F10:H10)</f>
        <v>104</v>
      </c>
      <c r="N10" s="54">
        <f t="shared" ref="N10:P10" si="2">B10+F10</f>
        <v>75</v>
      </c>
      <c r="O10" s="54">
        <f t="shared" si="2"/>
        <v>145</v>
      </c>
      <c r="P10" s="54">
        <f t="shared" si="2"/>
        <v>12</v>
      </c>
      <c r="Q10" s="55">
        <v>31.0</v>
      </c>
      <c r="R10" s="56">
        <f t="shared" ref="R10:R13" si="6">L10+M10</f>
        <v>232</v>
      </c>
      <c r="S10" s="57"/>
      <c r="T10" s="58">
        <f t="shared" ref="T10:T13" si="7">R10/$R$6</f>
        <v>0.6153846154</v>
      </c>
      <c r="U10" s="57"/>
      <c r="V10" s="57"/>
      <c r="W10" s="57"/>
      <c r="X10" s="57"/>
      <c r="Y10" s="57"/>
      <c r="Z10" s="57"/>
    </row>
    <row r="11" ht="19.5" customHeight="1">
      <c r="A11" s="59" t="s">
        <v>23</v>
      </c>
      <c r="B11" s="60">
        <v>14.0</v>
      </c>
      <c r="C11" s="61">
        <v>23.0</v>
      </c>
      <c r="D11" s="61">
        <v>1.0</v>
      </c>
      <c r="E11" s="62">
        <v>9.0</v>
      </c>
      <c r="F11" s="60">
        <v>13.0</v>
      </c>
      <c r="G11" s="61">
        <v>38.0</v>
      </c>
      <c r="H11" s="61">
        <v>2.0</v>
      </c>
      <c r="I11" s="62">
        <v>10.0</v>
      </c>
      <c r="J11" s="60">
        <v>78.0</v>
      </c>
      <c r="K11" s="63">
        <v>23.0</v>
      </c>
      <c r="L11" s="64">
        <f t="shared" si="3"/>
        <v>38</v>
      </c>
      <c r="M11" s="65">
        <f t="shared" si="4"/>
        <v>53</v>
      </c>
      <c r="N11" s="65">
        <f t="shared" ref="N11:P11" si="5">B11+F11</f>
        <v>27</v>
      </c>
      <c r="O11" s="65">
        <f t="shared" si="5"/>
        <v>61</v>
      </c>
      <c r="P11" s="65">
        <f t="shared" si="5"/>
        <v>3</v>
      </c>
      <c r="Q11" s="66">
        <v>18.0</v>
      </c>
      <c r="R11" s="67">
        <f t="shared" si="6"/>
        <v>91</v>
      </c>
      <c r="S11" s="2"/>
      <c r="T11" s="68">
        <f t="shared" si="7"/>
        <v>0.2413793103</v>
      </c>
      <c r="U11" s="2"/>
      <c r="V11" s="2"/>
      <c r="W11" s="2"/>
      <c r="X11" s="2"/>
      <c r="Y11" s="2"/>
      <c r="Z11" s="2"/>
    </row>
    <row r="12" ht="19.5" customHeight="1">
      <c r="A12" s="69" t="s">
        <v>24</v>
      </c>
      <c r="B12" s="60">
        <v>5.0</v>
      </c>
      <c r="C12" s="61">
        <v>12.0</v>
      </c>
      <c r="D12" s="61">
        <v>2.0</v>
      </c>
      <c r="E12" s="62">
        <v>3.0</v>
      </c>
      <c r="F12" s="60">
        <v>7.0</v>
      </c>
      <c r="G12" s="61">
        <v>7.0</v>
      </c>
      <c r="H12" s="61">
        <v>1.0</v>
      </c>
      <c r="I12" s="62">
        <v>4.0</v>
      </c>
      <c r="J12" s="60">
        <v>7.0</v>
      </c>
      <c r="K12" s="63">
        <v>10.0</v>
      </c>
      <c r="L12" s="64">
        <f t="shared" si="3"/>
        <v>19</v>
      </c>
      <c r="M12" s="65">
        <f t="shared" si="4"/>
        <v>15</v>
      </c>
      <c r="N12" s="65">
        <f t="shared" ref="N12:Q12" si="8">B12+F12</f>
        <v>12</v>
      </c>
      <c r="O12" s="65">
        <f t="shared" si="8"/>
        <v>19</v>
      </c>
      <c r="P12" s="65">
        <f t="shared" si="8"/>
        <v>3</v>
      </c>
      <c r="Q12" s="66">
        <f t="shared" si="8"/>
        <v>7</v>
      </c>
      <c r="R12" s="67">
        <f t="shared" si="6"/>
        <v>34</v>
      </c>
      <c r="S12" s="2"/>
      <c r="T12" s="68">
        <f t="shared" si="7"/>
        <v>0.09018567639</v>
      </c>
      <c r="U12" s="2"/>
      <c r="V12" s="2"/>
      <c r="W12" s="2"/>
      <c r="X12" s="2"/>
      <c r="Y12" s="2"/>
      <c r="Z12" s="2"/>
    </row>
    <row r="13" ht="19.5" customHeight="1">
      <c r="A13" s="70" t="s">
        <v>25</v>
      </c>
      <c r="B13" s="60">
        <v>7.0</v>
      </c>
      <c r="C13" s="61">
        <v>2.0</v>
      </c>
      <c r="D13" s="61">
        <v>1.0</v>
      </c>
      <c r="E13" s="62">
        <v>1.0</v>
      </c>
      <c r="F13" s="60">
        <v>5.0</v>
      </c>
      <c r="G13" s="61">
        <v>4.0</v>
      </c>
      <c r="H13" s="61">
        <v>1.0</v>
      </c>
      <c r="I13" s="62">
        <v>0.0</v>
      </c>
      <c r="J13" s="60">
        <v>10.0</v>
      </c>
      <c r="K13" s="63">
        <v>6.0</v>
      </c>
      <c r="L13" s="64">
        <f t="shared" si="3"/>
        <v>10</v>
      </c>
      <c r="M13" s="65">
        <f t="shared" si="4"/>
        <v>10</v>
      </c>
      <c r="N13" s="65">
        <f t="shared" ref="N13:Q13" si="9">B13+F13</f>
        <v>12</v>
      </c>
      <c r="O13" s="65">
        <f t="shared" si="9"/>
        <v>6</v>
      </c>
      <c r="P13" s="65">
        <f t="shared" si="9"/>
        <v>2</v>
      </c>
      <c r="Q13" s="66">
        <f t="shared" si="9"/>
        <v>1</v>
      </c>
      <c r="R13" s="67">
        <f t="shared" si="6"/>
        <v>20</v>
      </c>
      <c r="S13" s="2"/>
      <c r="T13" s="68">
        <f t="shared" si="7"/>
        <v>0.05305039788</v>
      </c>
      <c r="U13" s="2"/>
      <c r="V13" s="2"/>
      <c r="W13" s="2"/>
      <c r="X13" s="2"/>
      <c r="Y13" s="2"/>
      <c r="Z13" s="2"/>
    </row>
    <row r="14" ht="19.5" customHeight="1">
      <c r="A14" s="71" t="s">
        <v>26</v>
      </c>
      <c r="B14" s="72">
        <f t="shared" ref="B14:R14" si="10">B10/(B$6-B13)</f>
        <v>0.6481481481</v>
      </c>
      <c r="C14" s="73">
        <f t="shared" si="10"/>
        <v>0.7083333333</v>
      </c>
      <c r="D14" s="74">
        <f t="shared" si="10"/>
        <v>0.7272727273</v>
      </c>
      <c r="E14" s="75">
        <f t="shared" si="10"/>
        <v>0.5384615385</v>
      </c>
      <c r="F14" s="72">
        <f t="shared" si="10"/>
        <v>0.6666666667</v>
      </c>
      <c r="G14" s="74">
        <f t="shared" si="10"/>
        <v>0.5714285714</v>
      </c>
      <c r="H14" s="74">
        <f t="shared" si="10"/>
        <v>0.5714285714</v>
      </c>
      <c r="I14" s="75">
        <f t="shared" si="10"/>
        <v>0.5333333333</v>
      </c>
      <c r="J14" s="72">
        <f t="shared" si="10"/>
        <v>0.5526315789</v>
      </c>
      <c r="K14" s="76">
        <f t="shared" si="10"/>
        <v>0.4590163934</v>
      </c>
      <c r="L14" s="77">
        <f t="shared" si="10"/>
        <v>0.6918918919</v>
      </c>
      <c r="M14" s="78">
        <f t="shared" si="10"/>
        <v>0.6046511628</v>
      </c>
      <c r="N14" s="78">
        <f t="shared" si="10"/>
        <v>0.6578947368</v>
      </c>
      <c r="O14" s="78">
        <f t="shared" si="10"/>
        <v>0.6444444444</v>
      </c>
      <c r="P14" s="78">
        <f t="shared" si="10"/>
        <v>0.6666666667</v>
      </c>
      <c r="Q14" s="79">
        <f t="shared" si="10"/>
        <v>0.5535714286</v>
      </c>
      <c r="R14" s="80">
        <f t="shared" si="10"/>
        <v>0.649859944</v>
      </c>
      <c r="S14" s="2"/>
      <c r="T14" s="81">
        <f>SUM(T10:T13)</f>
        <v>1</v>
      </c>
      <c r="U14" s="82"/>
      <c r="V14" s="2"/>
      <c r="W14" s="2"/>
      <c r="X14" s="2"/>
      <c r="Y14" s="2"/>
      <c r="Z14" s="2"/>
    </row>
    <row r="15" ht="15.0" customHeight="1">
      <c r="A15" s="83"/>
      <c r="B15" s="84">
        <f t="shared" ref="B15:K15" si="11">SUM(B10:B13)</f>
        <v>61</v>
      </c>
      <c r="C15" s="84">
        <f t="shared" si="11"/>
        <v>122</v>
      </c>
      <c r="D15" s="84">
        <f t="shared" si="11"/>
        <v>12</v>
      </c>
      <c r="E15" s="84">
        <f t="shared" si="11"/>
        <v>27</v>
      </c>
      <c r="F15" s="84">
        <f t="shared" si="11"/>
        <v>65</v>
      </c>
      <c r="G15" s="84">
        <f t="shared" si="11"/>
        <v>109</v>
      </c>
      <c r="H15" s="84">
        <f t="shared" si="11"/>
        <v>8</v>
      </c>
      <c r="I15" s="84">
        <f t="shared" si="11"/>
        <v>30</v>
      </c>
      <c r="J15" s="84">
        <f t="shared" si="11"/>
        <v>200</v>
      </c>
      <c r="K15" s="85">
        <f t="shared" si="11"/>
        <v>67</v>
      </c>
      <c r="L15" s="86"/>
      <c r="M15" s="87"/>
      <c r="N15" s="86"/>
      <c r="O15" s="87"/>
      <c r="P15" s="87"/>
      <c r="Q15" s="88"/>
      <c r="R15" s="89"/>
      <c r="S15" s="90"/>
      <c r="T15" s="90"/>
      <c r="U15" s="90"/>
      <c r="V15" s="90"/>
      <c r="W15" s="90"/>
      <c r="X15" s="90"/>
      <c r="Y15" s="90"/>
      <c r="Z15" s="90"/>
    </row>
    <row r="16" ht="19.5" customHeight="1">
      <c r="A16" s="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3"/>
      <c r="M16" s="3"/>
      <c r="N16" s="3"/>
      <c r="O16" s="3"/>
      <c r="P16" s="3"/>
      <c r="Q16" s="3"/>
      <c r="R16" s="3"/>
      <c r="S16" s="2"/>
      <c r="T16" s="2"/>
      <c r="U16" s="2"/>
      <c r="V16" s="2"/>
      <c r="W16" s="2"/>
      <c r="X16" s="2"/>
      <c r="Y16" s="2"/>
      <c r="Z16" s="2"/>
    </row>
    <row r="17" ht="19.5" customHeight="1">
      <c r="A17" s="45" t="s">
        <v>27</v>
      </c>
      <c r="B17" s="2"/>
      <c r="C17" s="2"/>
      <c r="D17" s="2"/>
      <c r="E17" s="2"/>
      <c r="F17" s="2"/>
      <c r="G17" s="2"/>
      <c r="H17" s="2"/>
      <c r="I17" s="2"/>
      <c r="J17" s="2"/>
      <c r="K17" s="46"/>
      <c r="L17" s="3"/>
      <c r="M17" s="3"/>
      <c r="N17" s="3"/>
      <c r="O17" s="3"/>
      <c r="P17" s="3"/>
      <c r="Q17" s="47"/>
      <c r="R17" s="3"/>
      <c r="S17" s="2"/>
      <c r="T17" s="2"/>
      <c r="U17" s="2"/>
      <c r="V17" s="2"/>
      <c r="W17" s="2"/>
      <c r="X17" s="2"/>
      <c r="Y17" s="2"/>
      <c r="Z17" s="2"/>
    </row>
    <row r="18" ht="27.75" customHeight="1">
      <c r="A18" s="48" t="s">
        <v>22</v>
      </c>
      <c r="B18" s="49">
        <v>31.0</v>
      </c>
      <c r="C18" s="50">
        <v>70.0</v>
      </c>
      <c r="D18" s="50">
        <v>7.0</v>
      </c>
      <c r="E18" s="51">
        <v>7.0</v>
      </c>
      <c r="F18" s="49">
        <v>27.0</v>
      </c>
      <c r="G18" s="50">
        <v>52.0</v>
      </c>
      <c r="H18" s="50">
        <v>4.0</v>
      </c>
      <c r="I18" s="51">
        <v>17.0</v>
      </c>
      <c r="J18" s="49">
        <v>107.0</v>
      </c>
      <c r="K18" s="52">
        <v>36.0</v>
      </c>
      <c r="L18" s="53">
        <f t="shared" ref="L18:L21" si="13">SUM(B18:D18)</f>
        <v>108</v>
      </c>
      <c r="M18" s="54">
        <f t="shared" ref="M18:M21" si="14">SUM(F18:H18)</f>
        <v>83</v>
      </c>
      <c r="N18" s="54">
        <f t="shared" ref="N18:Q18" si="12">B18+F18</f>
        <v>58</v>
      </c>
      <c r="O18" s="54">
        <f t="shared" si="12"/>
        <v>122</v>
      </c>
      <c r="P18" s="54">
        <f t="shared" si="12"/>
        <v>11</v>
      </c>
      <c r="Q18" s="55">
        <f t="shared" si="12"/>
        <v>24</v>
      </c>
      <c r="R18" s="56">
        <f t="shared" ref="R18:R21" si="16">L18+M18</f>
        <v>191</v>
      </c>
      <c r="S18" s="57"/>
      <c r="T18" s="58">
        <f t="shared" ref="T18:T21" si="17">R18/$R$6</f>
        <v>0.5066312997</v>
      </c>
      <c r="U18" s="57"/>
      <c r="V18" s="57"/>
      <c r="W18" s="57"/>
      <c r="X18" s="57"/>
      <c r="Y18" s="57"/>
      <c r="Z18" s="57"/>
    </row>
    <row r="19" ht="19.5" customHeight="1">
      <c r="A19" s="59" t="s">
        <v>23</v>
      </c>
      <c r="B19" s="60">
        <v>17.0</v>
      </c>
      <c r="C19" s="61">
        <v>41.0</v>
      </c>
      <c r="D19" s="61">
        <v>2.0</v>
      </c>
      <c r="E19" s="62">
        <v>14.0</v>
      </c>
      <c r="F19" s="60">
        <v>28.0</v>
      </c>
      <c r="G19" s="61">
        <v>47.0</v>
      </c>
      <c r="H19" s="61">
        <v>2.0</v>
      </c>
      <c r="I19" s="62">
        <v>8.0</v>
      </c>
      <c r="J19" s="60">
        <v>78.0</v>
      </c>
      <c r="K19" s="63">
        <v>16.0</v>
      </c>
      <c r="L19" s="64">
        <f t="shared" si="13"/>
        <v>60</v>
      </c>
      <c r="M19" s="65">
        <f t="shared" si="14"/>
        <v>77</v>
      </c>
      <c r="N19" s="65">
        <f t="shared" ref="N19:Q19" si="15">B19+F19</f>
        <v>45</v>
      </c>
      <c r="O19" s="65">
        <f t="shared" si="15"/>
        <v>88</v>
      </c>
      <c r="P19" s="65">
        <f t="shared" si="15"/>
        <v>4</v>
      </c>
      <c r="Q19" s="66">
        <f t="shared" si="15"/>
        <v>22</v>
      </c>
      <c r="R19" s="67">
        <f t="shared" si="16"/>
        <v>137</v>
      </c>
      <c r="S19" s="2"/>
      <c r="T19" s="68">
        <f t="shared" si="17"/>
        <v>0.3633952255</v>
      </c>
      <c r="U19" s="2"/>
      <c r="V19" s="2"/>
      <c r="W19" s="2"/>
      <c r="X19" s="2"/>
      <c r="Y19" s="2"/>
      <c r="Z19" s="2"/>
    </row>
    <row r="20" ht="19.5" customHeight="1">
      <c r="A20" s="69" t="s">
        <v>24</v>
      </c>
      <c r="B20" s="60">
        <v>6.0</v>
      </c>
      <c r="C20" s="61">
        <v>10.0</v>
      </c>
      <c r="D20" s="61">
        <v>2.0</v>
      </c>
      <c r="E20" s="62">
        <v>4.0</v>
      </c>
      <c r="F20" s="60">
        <v>7.0</v>
      </c>
      <c r="G20" s="61">
        <v>6.0</v>
      </c>
      <c r="H20" s="61">
        <v>1.0</v>
      </c>
      <c r="I20" s="62">
        <v>4.0</v>
      </c>
      <c r="J20" s="60">
        <v>9.0</v>
      </c>
      <c r="K20" s="63">
        <v>8.0</v>
      </c>
      <c r="L20" s="64">
        <f t="shared" si="13"/>
        <v>18</v>
      </c>
      <c r="M20" s="65">
        <f t="shared" si="14"/>
        <v>14</v>
      </c>
      <c r="N20" s="65">
        <f t="shared" ref="N20:Q20" si="18">B20+F20</f>
        <v>13</v>
      </c>
      <c r="O20" s="65">
        <f t="shared" si="18"/>
        <v>16</v>
      </c>
      <c r="P20" s="65">
        <f t="shared" si="18"/>
        <v>3</v>
      </c>
      <c r="Q20" s="66">
        <f t="shared" si="18"/>
        <v>8</v>
      </c>
      <c r="R20" s="67">
        <f t="shared" si="16"/>
        <v>32</v>
      </c>
      <c r="S20" s="2"/>
      <c r="T20" s="68">
        <f t="shared" si="17"/>
        <v>0.0848806366</v>
      </c>
      <c r="U20" s="2"/>
      <c r="V20" s="2"/>
      <c r="W20" s="2"/>
      <c r="X20" s="2"/>
      <c r="Y20" s="2"/>
      <c r="Z20" s="2"/>
    </row>
    <row r="21" ht="19.5" customHeight="1">
      <c r="A21" s="70" t="s">
        <v>25</v>
      </c>
      <c r="B21" s="60">
        <v>7.0</v>
      </c>
      <c r="C21" s="61">
        <v>1.0</v>
      </c>
      <c r="D21" s="61">
        <v>1.0</v>
      </c>
      <c r="E21" s="62">
        <v>2.0</v>
      </c>
      <c r="F21" s="60">
        <v>3.0</v>
      </c>
      <c r="G21" s="61">
        <v>4.0</v>
      </c>
      <c r="H21" s="61">
        <v>1.0</v>
      </c>
      <c r="I21" s="62">
        <v>1.0</v>
      </c>
      <c r="J21" s="60">
        <v>6.0</v>
      </c>
      <c r="K21" s="63">
        <v>7.0</v>
      </c>
      <c r="L21" s="64">
        <f t="shared" si="13"/>
        <v>9</v>
      </c>
      <c r="M21" s="65">
        <f t="shared" si="14"/>
        <v>8</v>
      </c>
      <c r="N21" s="65">
        <f t="shared" ref="N21:Q21" si="19">B21+F21</f>
        <v>10</v>
      </c>
      <c r="O21" s="65">
        <f t="shared" si="19"/>
        <v>5</v>
      </c>
      <c r="P21" s="65">
        <f t="shared" si="19"/>
        <v>2</v>
      </c>
      <c r="Q21" s="66">
        <f t="shared" si="19"/>
        <v>3</v>
      </c>
      <c r="R21" s="67">
        <f t="shared" si="16"/>
        <v>17</v>
      </c>
      <c r="S21" s="2"/>
      <c r="T21" s="68">
        <f t="shared" si="17"/>
        <v>0.0450928382</v>
      </c>
      <c r="U21" s="2"/>
      <c r="V21" s="2"/>
      <c r="W21" s="2"/>
      <c r="X21" s="2"/>
      <c r="Y21" s="2"/>
      <c r="Z21" s="2"/>
    </row>
    <row r="22" ht="19.5" customHeight="1">
      <c r="A22" s="71" t="s">
        <v>26</v>
      </c>
      <c r="B22" s="72">
        <f t="shared" ref="B22:R22" si="20">B18/(B$6-B21)</f>
        <v>0.5740740741</v>
      </c>
      <c r="C22" s="73">
        <f t="shared" si="20"/>
        <v>0.5785123967</v>
      </c>
      <c r="D22" s="74">
        <f t="shared" si="20"/>
        <v>0.6363636364</v>
      </c>
      <c r="E22" s="75">
        <f t="shared" si="20"/>
        <v>0.28</v>
      </c>
      <c r="F22" s="72">
        <f t="shared" si="20"/>
        <v>0.435483871</v>
      </c>
      <c r="G22" s="74">
        <f t="shared" si="20"/>
        <v>0.4952380952</v>
      </c>
      <c r="H22" s="74">
        <f t="shared" si="20"/>
        <v>0.5714285714</v>
      </c>
      <c r="I22" s="75">
        <f t="shared" si="20"/>
        <v>0.5862068966</v>
      </c>
      <c r="J22" s="72">
        <f t="shared" si="20"/>
        <v>0.5515463918</v>
      </c>
      <c r="K22" s="76">
        <f t="shared" si="20"/>
        <v>0.6</v>
      </c>
      <c r="L22" s="77">
        <f t="shared" si="20"/>
        <v>0.5806451613</v>
      </c>
      <c r="M22" s="78">
        <f t="shared" si="20"/>
        <v>0.4770114943</v>
      </c>
      <c r="N22" s="78">
        <f t="shared" si="20"/>
        <v>0.5</v>
      </c>
      <c r="O22" s="78">
        <f t="shared" si="20"/>
        <v>0.5398230088</v>
      </c>
      <c r="P22" s="78">
        <f t="shared" si="20"/>
        <v>0.6111111111</v>
      </c>
      <c r="Q22" s="79">
        <f t="shared" si="20"/>
        <v>0.4444444444</v>
      </c>
      <c r="R22" s="80">
        <f t="shared" si="20"/>
        <v>0.5305555556</v>
      </c>
      <c r="S22" s="2"/>
      <c r="T22" s="81">
        <f>SUM(T18:T21)</f>
        <v>1</v>
      </c>
      <c r="U22" s="82"/>
      <c r="V22" s="2"/>
      <c r="W22" s="2"/>
      <c r="X22" s="2"/>
      <c r="Y22" s="2"/>
      <c r="Z22" s="2"/>
    </row>
    <row r="23" ht="15.0" customHeight="1">
      <c r="A23" s="83"/>
      <c r="B23" s="84">
        <f t="shared" ref="B23:K23" si="21">SUM(B18:B21)</f>
        <v>61</v>
      </c>
      <c r="C23" s="84">
        <f t="shared" si="21"/>
        <v>122</v>
      </c>
      <c r="D23" s="84">
        <f t="shared" si="21"/>
        <v>12</v>
      </c>
      <c r="E23" s="84">
        <f t="shared" si="21"/>
        <v>27</v>
      </c>
      <c r="F23" s="84">
        <f t="shared" si="21"/>
        <v>65</v>
      </c>
      <c r="G23" s="84">
        <f t="shared" si="21"/>
        <v>109</v>
      </c>
      <c r="H23" s="84">
        <f t="shared" si="21"/>
        <v>8</v>
      </c>
      <c r="I23" s="84">
        <f t="shared" si="21"/>
        <v>30</v>
      </c>
      <c r="J23" s="84">
        <f t="shared" si="21"/>
        <v>200</v>
      </c>
      <c r="K23" s="85">
        <f t="shared" si="21"/>
        <v>67</v>
      </c>
      <c r="L23" s="86"/>
      <c r="M23" s="87"/>
      <c r="N23" s="86"/>
      <c r="O23" s="87"/>
      <c r="P23" s="87"/>
      <c r="Q23" s="88"/>
      <c r="R23" s="89"/>
      <c r="S23" s="90"/>
      <c r="T23" s="90"/>
      <c r="U23" s="90"/>
      <c r="V23" s="90"/>
      <c r="W23" s="90"/>
      <c r="X23" s="90"/>
      <c r="Y23" s="90"/>
      <c r="Z23" s="90"/>
    </row>
    <row r="24" ht="19.5" customHeight="1">
      <c r="A24" s="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3"/>
      <c r="M24" s="3"/>
      <c r="N24" s="3"/>
      <c r="O24" s="3"/>
      <c r="P24" s="3"/>
      <c r="Q24" s="3"/>
      <c r="R24" s="3"/>
      <c r="S24" s="2"/>
      <c r="T24" s="2"/>
      <c r="U24" s="2"/>
      <c r="V24" s="2"/>
      <c r="W24" s="2"/>
      <c r="X24" s="2"/>
      <c r="Y24" s="2"/>
      <c r="Z24" s="2"/>
    </row>
    <row r="25" ht="19.5" customHeight="1">
      <c r="A25" s="45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46"/>
      <c r="L25" s="3"/>
      <c r="M25" s="3"/>
      <c r="N25" s="3"/>
      <c r="O25" s="3"/>
      <c r="P25" s="3"/>
      <c r="Q25" s="47"/>
      <c r="R25" s="3"/>
      <c r="S25" s="2"/>
      <c r="T25" s="2"/>
      <c r="U25" s="2"/>
      <c r="V25" s="2"/>
      <c r="W25" s="2"/>
      <c r="X25" s="2"/>
      <c r="Y25" s="2"/>
      <c r="Z25" s="2"/>
    </row>
    <row r="26" ht="19.5" customHeight="1">
      <c r="A26" s="48" t="s">
        <v>22</v>
      </c>
      <c r="B26" s="49">
        <v>0.0</v>
      </c>
      <c r="C26" s="49">
        <v>0.0</v>
      </c>
      <c r="D26" s="49">
        <v>0.0</v>
      </c>
      <c r="E26" s="49">
        <v>0.0</v>
      </c>
      <c r="F26" s="49">
        <v>0.0</v>
      </c>
      <c r="G26" s="49">
        <v>0.0</v>
      </c>
      <c r="H26" s="49">
        <v>0.0</v>
      </c>
      <c r="I26" s="49">
        <v>0.0</v>
      </c>
      <c r="J26" s="49">
        <v>0.0</v>
      </c>
      <c r="K26" s="49">
        <v>0.0</v>
      </c>
      <c r="L26" s="49">
        <v>0.0</v>
      </c>
      <c r="M26" s="49">
        <v>0.0</v>
      </c>
      <c r="N26" s="49">
        <v>0.0</v>
      </c>
      <c r="O26" s="49">
        <v>0.0</v>
      </c>
      <c r="P26" s="49">
        <v>0.0</v>
      </c>
      <c r="Q26" s="49">
        <v>0.0</v>
      </c>
      <c r="R26" s="49">
        <v>0.0</v>
      </c>
      <c r="S26" s="57"/>
      <c r="T26" s="58">
        <f t="shared" ref="T26:T29" si="22">R26/$R$6</f>
        <v>0</v>
      </c>
      <c r="U26" s="57"/>
      <c r="V26" s="57"/>
      <c r="W26" s="57"/>
      <c r="X26" s="57"/>
      <c r="Y26" s="57"/>
      <c r="Z26" s="57"/>
    </row>
    <row r="27" ht="19.5" customHeight="1">
      <c r="A27" s="59" t="s">
        <v>23</v>
      </c>
      <c r="B27" s="92">
        <v>0.0</v>
      </c>
      <c r="C27" s="92">
        <v>0.0</v>
      </c>
      <c r="D27" s="92">
        <v>0.0</v>
      </c>
      <c r="E27" s="92">
        <v>0.0</v>
      </c>
      <c r="F27" s="92">
        <v>0.0</v>
      </c>
      <c r="G27" s="92">
        <v>0.0</v>
      </c>
      <c r="H27" s="92">
        <v>0.0</v>
      </c>
      <c r="I27" s="92">
        <v>0.0</v>
      </c>
      <c r="J27" s="92">
        <v>0.0</v>
      </c>
      <c r="K27" s="92">
        <v>0.0</v>
      </c>
      <c r="L27" s="92">
        <v>0.0</v>
      </c>
      <c r="M27" s="92">
        <v>0.0</v>
      </c>
      <c r="N27" s="92">
        <v>0.0</v>
      </c>
      <c r="O27" s="92">
        <v>0.0</v>
      </c>
      <c r="P27" s="92">
        <v>0.0</v>
      </c>
      <c r="Q27" s="92">
        <v>0.0</v>
      </c>
      <c r="R27" s="92">
        <v>0.0</v>
      </c>
      <c r="S27" s="2"/>
      <c r="T27" s="68">
        <f t="shared" si="22"/>
        <v>0</v>
      </c>
      <c r="U27" s="2"/>
      <c r="V27" s="2"/>
      <c r="W27" s="2"/>
      <c r="X27" s="2"/>
      <c r="Y27" s="2"/>
      <c r="Z27" s="2"/>
    </row>
    <row r="28" ht="19.5" customHeight="1">
      <c r="A28" s="69" t="s">
        <v>24</v>
      </c>
      <c r="B28" s="92">
        <v>0.0</v>
      </c>
      <c r="C28" s="92">
        <v>0.0</v>
      </c>
      <c r="D28" s="92">
        <v>0.0</v>
      </c>
      <c r="E28" s="92">
        <v>0.0</v>
      </c>
      <c r="F28" s="92">
        <v>0.0</v>
      </c>
      <c r="G28" s="92">
        <v>0.0</v>
      </c>
      <c r="H28" s="92">
        <v>0.0</v>
      </c>
      <c r="I28" s="92">
        <v>0.0</v>
      </c>
      <c r="J28" s="92">
        <v>0.0</v>
      </c>
      <c r="K28" s="92">
        <v>0.0</v>
      </c>
      <c r="L28" s="92">
        <v>0.0</v>
      </c>
      <c r="M28" s="92">
        <v>0.0</v>
      </c>
      <c r="N28" s="92">
        <v>0.0</v>
      </c>
      <c r="O28" s="92">
        <v>0.0</v>
      </c>
      <c r="P28" s="92">
        <v>0.0</v>
      </c>
      <c r="Q28" s="92">
        <v>0.0</v>
      </c>
      <c r="R28" s="92">
        <v>0.0</v>
      </c>
      <c r="S28" s="2"/>
      <c r="T28" s="68">
        <f t="shared" si="22"/>
        <v>0</v>
      </c>
      <c r="U28" s="2"/>
      <c r="V28" s="2"/>
      <c r="W28" s="2"/>
      <c r="X28" s="2"/>
      <c r="Y28" s="2"/>
      <c r="Z28" s="2"/>
    </row>
    <row r="29" ht="19.5" customHeight="1">
      <c r="A29" s="70" t="s">
        <v>25</v>
      </c>
      <c r="B29" s="92">
        <v>0.0</v>
      </c>
      <c r="C29" s="92">
        <v>0.0</v>
      </c>
      <c r="D29" s="92">
        <v>0.0</v>
      </c>
      <c r="E29" s="92">
        <v>0.0</v>
      </c>
      <c r="F29" s="92">
        <v>0.0</v>
      </c>
      <c r="G29" s="92">
        <v>0.0</v>
      </c>
      <c r="H29" s="92">
        <v>0.0</v>
      </c>
      <c r="I29" s="92">
        <v>0.0</v>
      </c>
      <c r="J29" s="92">
        <v>0.0</v>
      </c>
      <c r="K29" s="92">
        <v>0.0</v>
      </c>
      <c r="L29" s="92">
        <v>0.0</v>
      </c>
      <c r="M29" s="92">
        <v>0.0</v>
      </c>
      <c r="N29" s="92">
        <v>0.0</v>
      </c>
      <c r="O29" s="92">
        <v>0.0</v>
      </c>
      <c r="P29" s="92">
        <v>0.0</v>
      </c>
      <c r="Q29" s="92">
        <v>0.0</v>
      </c>
      <c r="R29" s="92">
        <v>0.0</v>
      </c>
      <c r="S29" s="2"/>
      <c r="T29" s="68">
        <f t="shared" si="22"/>
        <v>0</v>
      </c>
      <c r="U29" s="2"/>
      <c r="V29" s="2"/>
      <c r="W29" s="2"/>
      <c r="X29" s="2"/>
      <c r="Y29" s="2"/>
      <c r="Z29" s="2"/>
    </row>
    <row r="30" ht="19.5" customHeight="1">
      <c r="A30" s="71" t="s">
        <v>26</v>
      </c>
      <c r="B30" s="72">
        <f t="shared" ref="B30:R30" si="23">B26/(B$6-B29)</f>
        <v>0</v>
      </c>
      <c r="C30" s="73">
        <f t="shared" si="23"/>
        <v>0</v>
      </c>
      <c r="D30" s="74">
        <f t="shared" si="23"/>
        <v>0</v>
      </c>
      <c r="E30" s="75">
        <f t="shared" si="23"/>
        <v>0</v>
      </c>
      <c r="F30" s="72">
        <f t="shared" si="23"/>
        <v>0</v>
      </c>
      <c r="G30" s="74">
        <f t="shared" si="23"/>
        <v>0</v>
      </c>
      <c r="H30" s="74">
        <f t="shared" si="23"/>
        <v>0</v>
      </c>
      <c r="I30" s="75">
        <f t="shared" si="23"/>
        <v>0</v>
      </c>
      <c r="J30" s="72">
        <f t="shared" si="23"/>
        <v>0</v>
      </c>
      <c r="K30" s="76">
        <f t="shared" si="23"/>
        <v>0</v>
      </c>
      <c r="L30" s="77">
        <f t="shared" si="23"/>
        <v>0</v>
      </c>
      <c r="M30" s="78">
        <f t="shared" si="23"/>
        <v>0</v>
      </c>
      <c r="N30" s="78">
        <f t="shared" si="23"/>
        <v>0</v>
      </c>
      <c r="O30" s="78">
        <f t="shared" si="23"/>
        <v>0</v>
      </c>
      <c r="P30" s="78">
        <f t="shared" si="23"/>
        <v>0</v>
      </c>
      <c r="Q30" s="79">
        <f t="shared" si="23"/>
        <v>0</v>
      </c>
      <c r="R30" s="80">
        <f t="shared" si="23"/>
        <v>0</v>
      </c>
      <c r="S30" s="2"/>
      <c r="T30" s="81">
        <f>SUM(T26:T29)</f>
        <v>0</v>
      </c>
      <c r="U30" s="2"/>
      <c r="V30" s="2"/>
      <c r="W30" s="2"/>
      <c r="X30" s="2"/>
      <c r="Y30" s="2"/>
      <c r="Z30" s="2"/>
    </row>
    <row r="31" ht="15.0" customHeight="1">
      <c r="A31" s="83"/>
      <c r="B31" s="84">
        <f t="shared" ref="B31:K31" si="24">SUM(B26:B29)</f>
        <v>0</v>
      </c>
      <c r="C31" s="84">
        <f t="shared" si="24"/>
        <v>0</v>
      </c>
      <c r="D31" s="84">
        <f t="shared" si="24"/>
        <v>0</v>
      </c>
      <c r="E31" s="84">
        <f t="shared" si="24"/>
        <v>0</v>
      </c>
      <c r="F31" s="84">
        <f t="shared" si="24"/>
        <v>0</v>
      </c>
      <c r="G31" s="84">
        <f t="shared" si="24"/>
        <v>0</v>
      </c>
      <c r="H31" s="84">
        <f t="shared" si="24"/>
        <v>0</v>
      </c>
      <c r="I31" s="84">
        <f t="shared" si="24"/>
        <v>0</v>
      </c>
      <c r="J31" s="84">
        <f t="shared" si="24"/>
        <v>0</v>
      </c>
      <c r="K31" s="85">
        <f t="shared" si="24"/>
        <v>0</v>
      </c>
      <c r="L31" s="93"/>
      <c r="N31" s="93"/>
      <c r="Q31" s="88"/>
      <c r="R31" s="89"/>
      <c r="S31" s="90"/>
      <c r="T31" s="90"/>
      <c r="U31" s="90"/>
      <c r="V31" s="90"/>
      <c r="W31" s="90"/>
      <c r="X31" s="90"/>
      <c r="Y31" s="90"/>
      <c r="Z31" s="90"/>
    </row>
    <row r="32" ht="19.5" customHeight="1">
      <c r="A32" s="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3"/>
      <c r="M32" s="3"/>
      <c r="N32" s="3"/>
      <c r="O32" s="3"/>
      <c r="P32" s="3"/>
      <c r="Q32" s="3"/>
      <c r="R32" s="3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46"/>
      <c r="L33" s="3"/>
      <c r="M33" s="3"/>
      <c r="N33" s="3"/>
      <c r="O33" s="3"/>
      <c r="P33" s="3"/>
      <c r="Q33" s="47"/>
      <c r="R33" s="3"/>
      <c r="S33" s="2"/>
      <c r="T33" s="2"/>
      <c r="U33" s="2"/>
      <c r="V33" s="2"/>
      <c r="W33" s="2"/>
      <c r="X33" s="2"/>
      <c r="Y33" s="2"/>
      <c r="Z33" s="2"/>
    </row>
    <row r="34" ht="42.75" customHeight="1">
      <c r="A34" s="94" t="s">
        <v>29</v>
      </c>
      <c r="B34" s="95">
        <f t="shared" ref="B34:C34" si="25">(B14+B22+B30)/3</f>
        <v>0.4074074074</v>
      </c>
      <c r="C34" s="95">
        <f t="shared" si="25"/>
        <v>0.4289485767</v>
      </c>
      <c r="D34" s="95">
        <f t="shared" ref="D34:R34" si="26">AVERAGEA(D30,D22,D14)</f>
        <v>0.4545454545</v>
      </c>
      <c r="E34" s="95">
        <f t="shared" si="26"/>
        <v>0.2728205128</v>
      </c>
      <c r="F34" s="95">
        <f t="shared" si="26"/>
        <v>0.3673835125</v>
      </c>
      <c r="G34" s="95">
        <f t="shared" si="26"/>
        <v>0.3555555556</v>
      </c>
      <c r="H34" s="95">
        <f t="shared" si="26"/>
        <v>0.380952381</v>
      </c>
      <c r="I34" s="95">
        <f t="shared" si="26"/>
        <v>0.3731800766</v>
      </c>
      <c r="J34" s="95">
        <f t="shared" si="26"/>
        <v>0.3680593236</v>
      </c>
      <c r="K34" s="95">
        <f t="shared" si="26"/>
        <v>0.3530054645</v>
      </c>
      <c r="L34" s="95">
        <f t="shared" si="26"/>
        <v>0.4241790177</v>
      </c>
      <c r="M34" s="95">
        <f t="shared" si="26"/>
        <v>0.360554219</v>
      </c>
      <c r="N34" s="95">
        <f t="shared" si="26"/>
        <v>0.3859649123</v>
      </c>
      <c r="O34" s="95">
        <f t="shared" si="26"/>
        <v>0.3947558178</v>
      </c>
      <c r="P34" s="95">
        <f t="shared" si="26"/>
        <v>0.4259259259</v>
      </c>
      <c r="Q34" s="95">
        <f t="shared" si="26"/>
        <v>0.3326719577</v>
      </c>
      <c r="R34" s="95">
        <f t="shared" si="26"/>
        <v>0.3934718332</v>
      </c>
      <c r="S34" s="2"/>
      <c r="T34" s="2"/>
      <c r="U34" s="2"/>
      <c r="V34" s="2"/>
      <c r="W34" s="2"/>
      <c r="X34" s="2"/>
      <c r="Y34" s="2"/>
      <c r="Z34" s="2"/>
    </row>
    <row r="35" ht="19.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3"/>
      <c r="P35" s="3"/>
      <c r="Q35" s="3"/>
      <c r="R35" s="3"/>
      <c r="S35" s="2"/>
      <c r="T35" s="2"/>
      <c r="U35" s="2"/>
      <c r="V35" s="2"/>
      <c r="W35" s="2"/>
      <c r="X35" s="2"/>
      <c r="Y35" s="2"/>
      <c r="Z35" s="2"/>
    </row>
    <row r="36" ht="19.5" customHeight="1">
      <c r="A36" s="2"/>
      <c r="B36" s="96"/>
      <c r="D36" s="96"/>
      <c r="F36" s="96"/>
      <c r="H36" s="96"/>
      <c r="J36" s="96"/>
      <c r="K36" s="96"/>
      <c r="L36" s="3"/>
      <c r="M36" s="3"/>
      <c r="N36" s="3"/>
      <c r="O36" s="3"/>
      <c r="P36" s="3"/>
      <c r="Q36" s="3"/>
      <c r="R36" s="3"/>
      <c r="S36" s="2"/>
      <c r="T36" s="2"/>
      <c r="U36" s="2"/>
      <c r="V36" s="2"/>
      <c r="W36" s="2"/>
      <c r="X36" s="2"/>
      <c r="Y36" s="2"/>
      <c r="Z36" s="2"/>
    </row>
    <row r="37" ht="27.75" customHeight="1">
      <c r="A37" s="97"/>
      <c r="B37" s="98"/>
      <c r="D37" s="98"/>
      <c r="F37" s="98"/>
      <c r="H37" s="98"/>
      <c r="J37" s="98"/>
      <c r="K37" s="98"/>
      <c r="L37" s="3"/>
      <c r="M37" s="3"/>
      <c r="N37" s="3"/>
      <c r="O37" s="3"/>
      <c r="P37" s="3"/>
      <c r="Q37" s="3"/>
      <c r="R37" s="3"/>
      <c r="S37" s="2"/>
      <c r="T37" s="2"/>
      <c r="U37" s="2"/>
      <c r="V37" s="2"/>
      <c r="W37" s="2"/>
      <c r="X37" s="2"/>
      <c r="Y37" s="2"/>
      <c r="Z37" s="2"/>
    </row>
    <row r="38" ht="19.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  <c r="M38" s="3"/>
      <c r="N38" s="3"/>
      <c r="O38" s="3"/>
      <c r="P38" s="3"/>
      <c r="Q38" s="3"/>
      <c r="R38" s="3"/>
      <c r="S38" s="2"/>
      <c r="T38" s="2"/>
      <c r="U38" s="2"/>
      <c r="V38" s="2"/>
      <c r="W38" s="2"/>
      <c r="X38" s="2"/>
      <c r="Y38" s="2"/>
      <c r="Z38" s="2"/>
    </row>
    <row r="39" ht="19.5" customHeight="1">
      <c r="A39" s="1"/>
      <c r="B39" s="2"/>
      <c r="C39" s="82"/>
      <c r="D39" s="2"/>
      <c r="E39" s="2"/>
      <c r="F39" s="2"/>
      <c r="G39" s="2"/>
      <c r="H39" s="2"/>
      <c r="I39" s="2"/>
      <c r="J39" s="2"/>
      <c r="K39" s="2"/>
      <c r="L39" s="3"/>
      <c r="M39" s="3"/>
      <c r="N39" s="3"/>
      <c r="O39" s="3"/>
      <c r="P39" s="3"/>
      <c r="Q39" s="3"/>
      <c r="R39" s="3"/>
      <c r="S39" s="2"/>
      <c r="T39" s="2"/>
      <c r="U39" s="2"/>
      <c r="V39" s="2"/>
      <c r="W39" s="2"/>
      <c r="X39" s="2"/>
      <c r="Y39" s="2"/>
      <c r="Z39" s="2"/>
    </row>
    <row r="40" ht="19.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3"/>
      <c r="M40" s="3"/>
      <c r="N40" s="3"/>
      <c r="O40" s="3"/>
      <c r="P40" s="3"/>
      <c r="Q40" s="3"/>
      <c r="R40" s="3"/>
      <c r="S40" s="2"/>
      <c r="T40" s="2"/>
      <c r="U40" s="2"/>
      <c r="V40" s="2"/>
      <c r="W40" s="2"/>
      <c r="X40" s="2"/>
      <c r="Y40" s="2"/>
      <c r="Z40" s="2"/>
    </row>
    <row r="41" ht="19.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3"/>
      <c r="M41" s="3"/>
      <c r="N41" s="3"/>
      <c r="O41" s="3"/>
      <c r="P41" s="3"/>
      <c r="Q41" s="3"/>
      <c r="R41" s="3"/>
      <c r="S41" s="2"/>
      <c r="T41" s="2"/>
      <c r="U41" s="2"/>
      <c r="V41" s="2"/>
      <c r="W41" s="2"/>
      <c r="X41" s="2"/>
      <c r="Y41" s="2"/>
      <c r="Z41" s="2"/>
    </row>
    <row r="42" ht="19.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3"/>
      <c r="M42" s="3"/>
      <c r="N42" s="3"/>
      <c r="O42" s="3"/>
      <c r="P42" s="3"/>
      <c r="Q42" s="3"/>
      <c r="R42" s="3"/>
      <c r="S42" s="2"/>
      <c r="T42" s="2"/>
      <c r="U42" s="2"/>
      <c r="V42" s="2"/>
      <c r="W42" s="2"/>
      <c r="X42" s="2"/>
      <c r="Y42" s="2"/>
      <c r="Z42" s="2"/>
    </row>
    <row r="43" ht="19.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3"/>
      <c r="M43" s="3"/>
      <c r="N43" s="3"/>
      <c r="O43" s="3"/>
      <c r="P43" s="3"/>
      <c r="Q43" s="3"/>
      <c r="R43" s="3"/>
      <c r="S43" s="2"/>
      <c r="T43" s="2"/>
      <c r="U43" s="2"/>
      <c r="V43" s="2"/>
      <c r="W43" s="2"/>
      <c r="X43" s="2"/>
      <c r="Y43" s="2"/>
      <c r="Z43" s="2"/>
    </row>
    <row r="44" ht="19.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3"/>
      <c r="M44" s="3"/>
      <c r="N44" s="3"/>
      <c r="O44" s="3"/>
      <c r="P44" s="3"/>
      <c r="Q44" s="3"/>
      <c r="R44" s="3"/>
      <c r="S44" s="2"/>
      <c r="T44" s="2"/>
      <c r="U44" s="2"/>
      <c r="V44" s="2"/>
      <c r="W44" s="2"/>
      <c r="X44" s="2"/>
      <c r="Y44" s="2"/>
      <c r="Z44" s="2"/>
    </row>
    <row r="45" ht="19.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3"/>
      <c r="M45" s="3"/>
      <c r="N45" s="3"/>
      <c r="O45" s="3"/>
      <c r="P45" s="3"/>
      <c r="Q45" s="3"/>
      <c r="R45" s="3"/>
      <c r="S45" s="2"/>
      <c r="T45" s="2"/>
      <c r="U45" s="2"/>
      <c r="V45" s="2"/>
      <c r="W45" s="2"/>
      <c r="X45" s="2"/>
      <c r="Y45" s="2"/>
      <c r="Z45" s="2"/>
    </row>
    <row r="46" ht="19.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3"/>
      <c r="N46" s="3"/>
      <c r="O46" s="3"/>
      <c r="P46" s="3"/>
      <c r="Q46" s="3"/>
      <c r="R46" s="3"/>
      <c r="S46" s="2"/>
      <c r="T46" s="2"/>
      <c r="U46" s="2"/>
      <c r="V46" s="2"/>
      <c r="W46" s="2"/>
      <c r="X46" s="2"/>
      <c r="Y46" s="2"/>
      <c r="Z46" s="2"/>
    </row>
    <row r="47" ht="19.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3"/>
      <c r="N47" s="3"/>
      <c r="O47" s="3"/>
      <c r="P47" s="3"/>
      <c r="Q47" s="3"/>
      <c r="R47" s="3"/>
      <c r="S47" s="2"/>
      <c r="T47" s="2"/>
      <c r="U47" s="2"/>
      <c r="V47" s="2"/>
      <c r="W47" s="2"/>
      <c r="X47" s="2"/>
      <c r="Y47" s="2"/>
      <c r="Z47" s="2"/>
    </row>
    <row r="48" ht="19.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3"/>
      <c r="N48" s="3"/>
      <c r="O48" s="3"/>
      <c r="P48" s="3"/>
      <c r="Q48" s="3"/>
      <c r="R48" s="3"/>
      <c r="S48" s="2"/>
      <c r="T48" s="2"/>
      <c r="U48" s="2"/>
      <c r="V48" s="2"/>
      <c r="W48" s="2"/>
      <c r="X48" s="2"/>
      <c r="Y48" s="2"/>
      <c r="Z48" s="2"/>
    </row>
    <row r="49" ht="19.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3"/>
      <c r="N49" s="3"/>
      <c r="O49" s="3"/>
      <c r="P49" s="3"/>
      <c r="Q49" s="3"/>
      <c r="R49" s="3"/>
      <c r="S49" s="2"/>
      <c r="T49" s="2"/>
      <c r="U49" s="2"/>
      <c r="V49" s="2"/>
      <c r="W49" s="2"/>
      <c r="X49" s="2"/>
      <c r="Y49" s="2"/>
      <c r="Z49" s="2"/>
    </row>
    <row r="50" ht="19.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3"/>
      <c r="N50" s="3"/>
      <c r="O50" s="3"/>
      <c r="P50" s="3"/>
      <c r="Q50" s="3"/>
      <c r="R50" s="3"/>
      <c r="S50" s="2"/>
      <c r="T50" s="2"/>
      <c r="U50" s="2"/>
      <c r="V50" s="2"/>
      <c r="W50" s="2"/>
      <c r="X50" s="2"/>
      <c r="Y50" s="2"/>
      <c r="Z50" s="2"/>
    </row>
    <row r="51" ht="19.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  <c r="M51" s="3"/>
      <c r="N51" s="3"/>
      <c r="O51" s="3"/>
      <c r="P51" s="3"/>
      <c r="Q51" s="3"/>
      <c r="R51" s="3"/>
      <c r="S51" s="2"/>
      <c r="T51" s="2"/>
      <c r="U51" s="2"/>
      <c r="V51" s="2"/>
      <c r="W51" s="2"/>
      <c r="X51" s="2"/>
      <c r="Y51" s="2"/>
      <c r="Z51" s="2"/>
    </row>
    <row r="52" ht="19.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3"/>
      <c r="N52" s="3"/>
      <c r="O52" s="3"/>
      <c r="P52" s="3"/>
      <c r="Q52" s="3"/>
      <c r="R52" s="3"/>
      <c r="S52" s="2"/>
      <c r="T52" s="2"/>
      <c r="U52" s="2"/>
      <c r="V52" s="2"/>
      <c r="W52" s="2"/>
      <c r="X52" s="2"/>
      <c r="Y52" s="2"/>
      <c r="Z52" s="2"/>
    </row>
    <row r="53" ht="19.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3"/>
      <c r="M53" s="3"/>
      <c r="N53" s="3"/>
      <c r="O53" s="3"/>
      <c r="P53" s="3"/>
      <c r="Q53" s="3"/>
      <c r="R53" s="3"/>
      <c r="S53" s="2"/>
      <c r="T53" s="2"/>
      <c r="U53" s="2"/>
      <c r="V53" s="2"/>
      <c r="W53" s="2"/>
      <c r="X53" s="2"/>
      <c r="Y53" s="2"/>
      <c r="Z53" s="2"/>
    </row>
    <row r="54" ht="19.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2"/>
      <c r="T54" s="2"/>
      <c r="U54" s="2"/>
      <c r="V54" s="2"/>
      <c r="W54" s="2"/>
      <c r="X54" s="2"/>
      <c r="Y54" s="2"/>
      <c r="Z54" s="2"/>
    </row>
    <row r="55" ht="19.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2"/>
      <c r="T55" s="2"/>
      <c r="U55" s="2"/>
      <c r="V55" s="2"/>
      <c r="W55" s="2"/>
      <c r="X55" s="2"/>
      <c r="Y55" s="2"/>
      <c r="Z55" s="2"/>
    </row>
    <row r="56" ht="19.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2"/>
      <c r="T56" s="2"/>
      <c r="U56" s="2"/>
      <c r="V56" s="2"/>
      <c r="W56" s="2"/>
      <c r="X56" s="2"/>
      <c r="Y56" s="2"/>
      <c r="Z56" s="2"/>
    </row>
    <row r="57" ht="19.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2"/>
      <c r="T57" s="2"/>
      <c r="U57" s="2"/>
      <c r="V57" s="2"/>
      <c r="W57" s="2"/>
      <c r="X57" s="2"/>
      <c r="Y57" s="2"/>
      <c r="Z57" s="2"/>
    </row>
    <row r="58" ht="19.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2"/>
      <c r="T58" s="2"/>
      <c r="U58" s="2"/>
      <c r="V58" s="2"/>
      <c r="W58" s="2"/>
      <c r="X58" s="2"/>
      <c r="Y58" s="2"/>
      <c r="Z58" s="2"/>
    </row>
    <row r="59" ht="19.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2"/>
      <c r="T59" s="2"/>
      <c r="U59" s="2"/>
      <c r="V59" s="2"/>
      <c r="W59" s="2"/>
      <c r="X59" s="2"/>
      <c r="Y59" s="2"/>
      <c r="Z59" s="2"/>
    </row>
    <row r="60" ht="19.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2"/>
      <c r="T60" s="2"/>
      <c r="U60" s="2"/>
      <c r="V60" s="2"/>
      <c r="W60" s="2"/>
      <c r="X60" s="2"/>
      <c r="Y60" s="2"/>
      <c r="Z60" s="2"/>
    </row>
    <row r="61" ht="19.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2"/>
      <c r="T61" s="2"/>
      <c r="U61" s="2"/>
      <c r="V61" s="2"/>
      <c r="W61" s="2"/>
      <c r="X61" s="2"/>
      <c r="Y61" s="2"/>
      <c r="Z61" s="2"/>
    </row>
    <row r="62" ht="19.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2"/>
      <c r="T62" s="2"/>
      <c r="U62" s="2"/>
      <c r="V62" s="2"/>
      <c r="W62" s="2"/>
      <c r="X62" s="2"/>
      <c r="Y62" s="2"/>
      <c r="Z62" s="2"/>
    </row>
    <row r="63" ht="19.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2"/>
      <c r="T63" s="2"/>
      <c r="U63" s="2"/>
      <c r="V63" s="2"/>
      <c r="W63" s="2"/>
      <c r="X63" s="2"/>
      <c r="Y63" s="2"/>
      <c r="Z63" s="2"/>
    </row>
    <row r="64" ht="19.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2"/>
      <c r="T64" s="2"/>
      <c r="U64" s="2"/>
      <c r="V64" s="2"/>
      <c r="W64" s="2"/>
      <c r="X64" s="2"/>
      <c r="Y64" s="2"/>
      <c r="Z64" s="2"/>
    </row>
    <row r="65" ht="19.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2"/>
      <c r="T65" s="2"/>
      <c r="U65" s="2"/>
      <c r="V65" s="2"/>
      <c r="W65" s="2"/>
      <c r="X65" s="2"/>
      <c r="Y65" s="2"/>
      <c r="Z65" s="2"/>
    </row>
    <row r="66" ht="19.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3"/>
      <c r="M66" s="3"/>
      <c r="N66" s="3"/>
      <c r="O66" s="3"/>
      <c r="P66" s="3"/>
      <c r="Q66" s="3"/>
      <c r="R66" s="3"/>
      <c r="S66" s="2"/>
      <c r="T66" s="2"/>
      <c r="U66" s="2"/>
      <c r="V66" s="2"/>
      <c r="W66" s="2"/>
      <c r="X66" s="2"/>
      <c r="Y66" s="2"/>
      <c r="Z66" s="2"/>
    </row>
    <row r="67" ht="19.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  <c r="M67" s="3"/>
      <c r="N67" s="3"/>
      <c r="O67" s="3"/>
      <c r="P67" s="3"/>
      <c r="Q67" s="3"/>
      <c r="R67" s="3"/>
      <c r="S67" s="2"/>
      <c r="T67" s="2"/>
      <c r="U67" s="2"/>
      <c r="V67" s="2"/>
      <c r="W67" s="2"/>
      <c r="X67" s="2"/>
      <c r="Y67" s="2"/>
      <c r="Z67" s="2"/>
    </row>
    <row r="68" ht="19.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3"/>
      <c r="M68" s="3"/>
      <c r="N68" s="3"/>
      <c r="O68" s="3"/>
      <c r="P68" s="3"/>
      <c r="Q68" s="3"/>
      <c r="R68" s="3"/>
      <c r="S68" s="2"/>
      <c r="T68" s="2"/>
      <c r="U68" s="2"/>
      <c r="V68" s="2"/>
      <c r="W68" s="2"/>
      <c r="X68" s="2"/>
      <c r="Y68" s="2"/>
      <c r="Z68" s="2"/>
    </row>
    <row r="69" ht="19.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3"/>
      <c r="M69" s="3"/>
      <c r="N69" s="3"/>
      <c r="O69" s="3"/>
      <c r="P69" s="3"/>
      <c r="Q69" s="3"/>
      <c r="R69" s="3"/>
      <c r="S69" s="2"/>
      <c r="T69" s="2"/>
      <c r="U69" s="2"/>
      <c r="V69" s="2"/>
      <c r="W69" s="2"/>
      <c r="X69" s="2"/>
      <c r="Y69" s="2"/>
      <c r="Z69" s="2"/>
    </row>
    <row r="70" ht="19.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3"/>
      <c r="M70" s="3"/>
      <c r="N70" s="3"/>
      <c r="O70" s="3"/>
      <c r="P70" s="3"/>
      <c r="Q70" s="3"/>
      <c r="R70" s="3"/>
      <c r="S70" s="2"/>
      <c r="T70" s="2"/>
      <c r="U70" s="2"/>
      <c r="V70" s="2"/>
      <c r="W70" s="2"/>
      <c r="X70" s="2"/>
      <c r="Y70" s="2"/>
      <c r="Z70" s="2"/>
    </row>
    <row r="71" ht="19.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3"/>
      <c r="M71" s="3"/>
      <c r="N71" s="3"/>
      <c r="O71" s="3"/>
      <c r="P71" s="3"/>
      <c r="Q71" s="3"/>
      <c r="R71" s="3"/>
      <c r="S71" s="2"/>
      <c r="T71" s="2"/>
      <c r="U71" s="2"/>
      <c r="V71" s="2"/>
      <c r="W71" s="2"/>
      <c r="X71" s="2"/>
      <c r="Y71" s="2"/>
      <c r="Z71" s="2"/>
    </row>
    <row r="72" ht="19.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3"/>
      <c r="M72" s="3"/>
      <c r="N72" s="3"/>
      <c r="O72" s="3"/>
      <c r="P72" s="3"/>
      <c r="Q72" s="3"/>
      <c r="R72" s="3"/>
      <c r="S72" s="2"/>
      <c r="T72" s="2"/>
      <c r="U72" s="2"/>
      <c r="V72" s="2"/>
      <c r="W72" s="2"/>
      <c r="X72" s="2"/>
      <c r="Y72" s="2"/>
      <c r="Z72" s="2"/>
    </row>
    <row r="73" ht="19.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3"/>
      <c r="M73" s="3"/>
      <c r="N73" s="3"/>
      <c r="O73" s="3"/>
      <c r="P73" s="3"/>
      <c r="Q73" s="3"/>
      <c r="R73" s="3"/>
      <c r="S73" s="2"/>
      <c r="T73" s="2"/>
      <c r="U73" s="2"/>
      <c r="V73" s="2"/>
      <c r="W73" s="2"/>
      <c r="X73" s="2"/>
      <c r="Y73" s="2"/>
      <c r="Z73" s="2"/>
    </row>
    <row r="74" ht="19.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3"/>
      <c r="M74" s="3"/>
      <c r="N74" s="3"/>
      <c r="O74" s="3"/>
      <c r="P74" s="3"/>
      <c r="Q74" s="3"/>
      <c r="R74" s="3"/>
      <c r="S74" s="2"/>
      <c r="T74" s="2"/>
      <c r="U74" s="2"/>
      <c r="V74" s="2"/>
      <c r="W74" s="2"/>
      <c r="X74" s="2"/>
      <c r="Y74" s="2"/>
      <c r="Z74" s="2"/>
    </row>
    <row r="75" ht="19.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3"/>
      <c r="M75" s="3"/>
      <c r="N75" s="3"/>
      <c r="O75" s="3"/>
      <c r="P75" s="3"/>
      <c r="Q75" s="3"/>
      <c r="R75" s="3"/>
      <c r="S75" s="2"/>
      <c r="T75" s="2"/>
      <c r="U75" s="2"/>
      <c r="V75" s="2"/>
      <c r="W75" s="2"/>
      <c r="X75" s="2"/>
      <c r="Y75" s="2"/>
      <c r="Z75" s="2"/>
    </row>
    <row r="76" ht="19.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3"/>
      <c r="M76" s="3"/>
      <c r="N76" s="3"/>
      <c r="O76" s="3"/>
      <c r="P76" s="3"/>
      <c r="Q76" s="3"/>
      <c r="R76" s="3"/>
      <c r="S76" s="2"/>
      <c r="T76" s="2"/>
      <c r="U76" s="2"/>
      <c r="V76" s="2"/>
      <c r="W76" s="2"/>
      <c r="X76" s="2"/>
      <c r="Y76" s="2"/>
      <c r="Z76" s="2"/>
    </row>
    <row r="77" ht="19.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3"/>
      <c r="M77" s="3"/>
      <c r="N77" s="3"/>
      <c r="O77" s="3"/>
      <c r="P77" s="3"/>
      <c r="Q77" s="3"/>
      <c r="R77" s="3"/>
      <c r="S77" s="2"/>
      <c r="T77" s="2"/>
      <c r="U77" s="2"/>
      <c r="V77" s="2"/>
      <c r="W77" s="2"/>
      <c r="X77" s="2"/>
      <c r="Y77" s="2"/>
      <c r="Z77" s="2"/>
    </row>
    <row r="78" ht="19.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3"/>
      <c r="M78" s="3"/>
      <c r="N78" s="3"/>
      <c r="O78" s="3"/>
      <c r="P78" s="3"/>
      <c r="Q78" s="3"/>
      <c r="R78" s="3"/>
      <c r="S78" s="2"/>
      <c r="T78" s="2"/>
      <c r="U78" s="2"/>
      <c r="V78" s="2"/>
      <c r="W78" s="2"/>
      <c r="X78" s="2"/>
      <c r="Y78" s="2"/>
      <c r="Z78" s="2"/>
    </row>
    <row r="79" ht="19.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3"/>
      <c r="M79" s="3"/>
      <c r="N79" s="3"/>
      <c r="O79" s="3"/>
      <c r="P79" s="3"/>
      <c r="Q79" s="3"/>
      <c r="R79" s="3"/>
      <c r="S79" s="2"/>
      <c r="T79" s="2"/>
      <c r="U79" s="2"/>
      <c r="V79" s="2"/>
      <c r="W79" s="2"/>
      <c r="X79" s="2"/>
      <c r="Y79" s="2"/>
      <c r="Z79" s="2"/>
    </row>
    <row r="80" ht="19.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3"/>
      <c r="M80" s="3"/>
      <c r="N80" s="3"/>
      <c r="O80" s="3"/>
      <c r="P80" s="3"/>
      <c r="Q80" s="3"/>
      <c r="R80" s="3"/>
      <c r="S80" s="2"/>
      <c r="T80" s="2"/>
      <c r="U80" s="2"/>
      <c r="V80" s="2"/>
      <c r="W80" s="2"/>
      <c r="X80" s="2"/>
      <c r="Y80" s="2"/>
      <c r="Z80" s="2"/>
    </row>
    <row r="81" ht="19.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3"/>
      <c r="M81" s="3"/>
      <c r="N81" s="3"/>
      <c r="O81" s="3"/>
      <c r="P81" s="3"/>
      <c r="Q81" s="3"/>
      <c r="R81" s="3"/>
      <c r="S81" s="2"/>
      <c r="T81" s="2"/>
      <c r="U81" s="2"/>
      <c r="V81" s="2"/>
      <c r="W81" s="2"/>
      <c r="X81" s="2"/>
      <c r="Y81" s="2"/>
      <c r="Z81" s="2"/>
    </row>
    <row r="82" ht="19.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3"/>
      <c r="M82" s="3"/>
      <c r="N82" s="3"/>
      <c r="O82" s="3"/>
      <c r="P82" s="3"/>
      <c r="Q82" s="3"/>
      <c r="R82" s="3"/>
      <c r="S82" s="2"/>
      <c r="T82" s="2"/>
      <c r="U82" s="2"/>
      <c r="V82" s="2"/>
      <c r="W82" s="2"/>
      <c r="X82" s="2"/>
      <c r="Y82" s="2"/>
      <c r="Z82" s="2"/>
    </row>
    <row r="83" ht="19.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3"/>
      <c r="M83" s="3"/>
      <c r="N83" s="3"/>
      <c r="O83" s="3"/>
      <c r="P83" s="3"/>
      <c r="Q83" s="3"/>
      <c r="R83" s="3"/>
      <c r="S83" s="2"/>
      <c r="T83" s="2"/>
      <c r="U83" s="2"/>
      <c r="V83" s="2"/>
      <c r="W83" s="2"/>
      <c r="X83" s="2"/>
      <c r="Y83" s="2"/>
      <c r="Z83" s="2"/>
    </row>
    <row r="84" ht="19.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3"/>
      <c r="M84" s="3"/>
      <c r="N84" s="3"/>
      <c r="O84" s="3"/>
      <c r="P84" s="3"/>
      <c r="Q84" s="3"/>
      <c r="R84" s="3"/>
      <c r="S84" s="2"/>
      <c r="T84" s="2"/>
      <c r="U84" s="2"/>
      <c r="V84" s="2"/>
      <c r="W84" s="2"/>
      <c r="X84" s="2"/>
      <c r="Y84" s="2"/>
      <c r="Z84" s="2"/>
    </row>
    <row r="85" ht="19.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3"/>
      <c r="M85" s="3"/>
      <c r="N85" s="3"/>
      <c r="O85" s="3"/>
      <c r="P85" s="3"/>
      <c r="Q85" s="3"/>
      <c r="R85" s="3"/>
      <c r="S85" s="2"/>
      <c r="T85" s="2"/>
      <c r="U85" s="2"/>
      <c r="V85" s="2"/>
      <c r="W85" s="2"/>
      <c r="X85" s="2"/>
      <c r="Y85" s="2"/>
      <c r="Z85" s="2"/>
    </row>
    <row r="86" ht="19.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3"/>
      <c r="M86" s="3"/>
      <c r="N86" s="3"/>
      <c r="O86" s="3"/>
      <c r="P86" s="3"/>
      <c r="Q86" s="3"/>
      <c r="R86" s="3"/>
      <c r="S86" s="2"/>
      <c r="T86" s="2"/>
      <c r="U86" s="2"/>
      <c r="V86" s="2"/>
      <c r="W86" s="2"/>
      <c r="X86" s="2"/>
      <c r="Y86" s="2"/>
      <c r="Z86" s="2"/>
    </row>
    <row r="87" ht="19.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3"/>
      <c r="M87" s="3"/>
      <c r="N87" s="3"/>
      <c r="O87" s="3"/>
      <c r="P87" s="3"/>
      <c r="Q87" s="3"/>
      <c r="R87" s="3"/>
      <c r="S87" s="2"/>
      <c r="T87" s="2"/>
      <c r="U87" s="2"/>
      <c r="V87" s="2"/>
      <c r="W87" s="2"/>
      <c r="X87" s="2"/>
      <c r="Y87" s="2"/>
      <c r="Z87" s="2"/>
    </row>
    <row r="88" ht="19.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3"/>
      <c r="M88" s="3"/>
      <c r="N88" s="3"/>
      <c r="O88" s="3"/>
      <c r="P88" s="3"/>
      <c r="Q88" s="3"/>
      <c r="R88" s="3"/>
      <c r="S88" s="2"/>
      <c r="T88" s="2"/>
      <c r="U88" s="2"/>
      <c r="V88" s="2"/>
      <c r="W88" s="2"/>
      <c r="X88" s="2"/>
      <c r="Y88" s="2"/>
      <c r="Z88" s="2"/>
    </row>
    <row r="89" ht="19.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3"/>
      <c r="M89" s="3"/>
      <c r="N89" s="3"/>
      <c r="O89" s="3"/>
      <c r="P89" s="3"/>
      <c r="Q89" s="3"/>
      <c r="R89" s="3"/>
      <c r="S89" s="2"/>
      <c r="T89" s="2"/>
      <c r="U89" s="2"/>
      <c r="V89" s="2"/>
      <c r="W89" s="2"/>
      <c r="X89" s="2"/>
      <c r="Y89" s="2"/>
      <c r="Z89" s="2"/>
    </row>
    <row r="90" ht="19.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/>
      <c r="R90" s="3"/>
      <c r="S90" s="2"/>
      <c r="T90" s="2"/>
      <c r="U90" s="2"/>
      <c r="V90" s="2"/>
      <c r="W90" s="2"/>
      <c r="X90" s="2"/>
      <c r="Y90" s="2"/>
      <c r="Z90" s="2"/>
    </row>
    <row r="91" ht="19.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/>
      <c r="R91" s="3"/>
      <c r="S91" s="2"/>
      <c r="T91" s="2"/>
      <c r="U91" s="2"/>
      <c r="V91" s="2"/>
      <c r="W91" s="2"/>
      <c r="X91" s="2"/>
      <c r="Y91" s="2"/>
      <c r="Z91" s="2"/>
    </row>
    <row r="92" ht="19.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3"/>
      <c r="M92" s="3"/>
      <c r="N92" s="3"/>
      <c r="O92" s="3"/>
      <c r="P92" s="3"/>
      <c r="Q92" s="3"/>
      <c r="R92" s="3"/>
      <c r="S92" s="2"/>
      <c r="T92" s="2"/>
      <c r="U92" s="2"/>
      <c r="V92" s="2"/>
      <c r="W92" s="2"/>
      <c r="X92" s="2"/>
      <c r="Y92" s="2"/>
      <c r="Z92" s="2"/>
    </row>
    <row r="93" ht="19.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3"/>
      <c r="M93" s="3"/>
      <c r="N93" s="3"/>
      <c r="O93" s="3"/>
      <c r="P93" s="3"/>
      <c r="Q93" s="3"/>
      <c r="R93" s="3"/>
      <c r="S93" s="2"/>
      <c r="T93" s="2"/>
      <c r="U93" s="2"/>
      <c r="V93" s="2"/>
      <c r="W93" s="2"/>
      <c r="X93" s="2"/>
      <c r="Y93" s="2"/>
      <c r="Z93" s="2"/>
    </row>
    <row r="94" ht="19.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/>
      <c r="R94" s="3"/>
      <c r="S94" s="2"/>
      <c r="T94" s="2"/>
      <c r="U94" s="2"/>
      <c r="V94" s="2"/>
      <c r="W94" s="2"/>
      <c r="X94" s="2"/>
      <c r="Y94" s="2"/>
      <c r="Z94" s="2"/>
    </row>
    <row r="95" ht="19.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3"/>
      <c r="M95" s="3"/>
      <c r="N95" s="3"/>
      <c r="O95" s="3"/>
      <c r="P95" s="3"/>
      <c r="Q95" s="3"/>
      <c r="R95" s="3"/>
      <c r="S95" s="2"/>
      <c r="T95" s="2"/>
      <c r="U95" s="2"/>
      <c r="V95" s="2"/>
      <c r="W95" s="2"/>
      <c r="X95" s="2"/>
      <c r="Y95" s="2"/>
      <c r="Z95" s="2"/>
    </row>
    <row r="96" ht="19.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3"/>
      <c r="M96" s="3"/>
      <c r="N96" s="3"/>
      <c r="O96" s="3"/>
      <c r="P96" s="3"/>
      <c r="Q96" s="3"/>
      <c r="R96" s="3"/>
      <c r="S96" s="2"/>
      <c r="T96" s="2"/>
      <c r="U96" s="2"/>
      <c r="V96" s="2"/>
      <c r="W96" s="2"/>
      <c r="X96" s="2"/>
      <c r="Y96" s="2"/>
      <c r="Z96" s="2"/>
    </row>
    <row r="97" ht="19.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  <c r="Q97" s="3"/>
      <c r="R97" s="3"/>
      <c r="S97" s="2"/>
      <c r="T97" s="2"/>
      <c r="U97" s="2"/>
      <c r="V97" s="2"/>
      <c r="W97" s="2"/>
      <c r="X97" s="2"/>
      <c r="Y97" s="2"/>
      <c r="Z97" s="2"/>
    </row>
    <row r="98" ht="19.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3"/>
      <c r="M98" s="3"/>
      <c r="N98" s="3"/>
      <c r="O98" s="3"/>
      <c r="P98" s="3"/>
      <c r="Q98" s="3"/>
      <c r="R98" s="3"/>
      <c r="S98" s="2"/>
      <c r="T98" s="2"/>
      <c r="U98" s="2"/>
      <c r="V98" s="2"/>
      <c r="W98" s="2"/>
      <c r="X98" s="2"/>
      <c r="Y98" s="2"/>
      <c r="Z98" s="2"/>
    </row>
    <row r="99" ht="19.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/>
      <c r="M100" s="3"/>
      <c r="N100" s="3"/>
      <c r="O100" s="3"/>
      <c r="P100" s="3"/>
      <c r="Q100" s="3"/>
      <c r="R100" s="3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3"/>
      <c r="M101" s="3"/>
      <c r="N101" s="3"/>
      <c r="O101" s="3"/>
      <c r="P101" s="3"/>
      <c r="Q101" s="3"/>
      <c r="R101" s="3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3"/>
      <c r="M102" s="3"/>
      <c r="N102" s="3"/>
      <c r="O102" s="3"/>
      <c r="P102" s="3"/>
      <c r="Q102" s="3"/>
      <c r="R102" s="3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3"/>
      <c r="M103" s="3"/>
      <c r="N103" s="3"/>
      <c r="O103" s="3"/>
      <c r="P103" s="3"/>
      <c r="Q103" s="3"/>
      <c r="R103" s="3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3"/>
      <c r="M104" s="3"/>
      <c r="N104" s="3"/>
      <c r="O104" s="3"/>
      <c r="P104" s="3"/>
      <c r="Q104" s="3"/>
      <c r="R104" s="3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3"/>
      <c r="M105" s="3"/>
      <c r="N105" s="3"/>
      <c r="O105" s="3"/>
      <c r="P105" s="3"/>
      <c r="Q105" s="3"/>
      <c r="R105" s="3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/>
      <c r="R106" s="3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/>
      <c r="R107" s="3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/>
      <c r="R108" s="3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/>
      <c r="R109" s="3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/>
      <c r="R110" s="3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3"/>
      <c r="R111" s="3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3"/>
      <c r="R112" s="3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3"/>
      <c r="R113" s="3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/>
      <c r="R114" s="3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/>
      <c r="R115" s="3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/>
      <c r="R116" s="3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/>
      <c r="R117" s="3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/>
      <c r="R118" s="3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3"/>
      <c r="R119" s="3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/>
      <c r="R120" s="3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/>
      <c r="R121" s="3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/>
      <c r="R122" s="3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3"/>
      <c r="R123" s="3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/>
      <c r="R124" s="3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/>
      <c r="R125" s="3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/>
      <c r="R126" s="3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/>
      <c r="R127" s="3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3"/>
      <c r="M128" s="3"/>
      <c r="N128" s="3"/>
      <c r="O128" s="3"/>
      <c r="P128" s="3"/>
      <c r="Q128" s="3"/>
      <c r="R128" s="3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/>
      <c r="R129" s="3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/>
      <c r="R130" s="3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/>
      <c r="R131" s="3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/>
      <c r="R132" s="3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/>
      <c r="R133" s="3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/>
      <c r="R134" s="3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3"/>
      <c r="R135" s="3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/>
      <c r="R136" s="3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/>
      <c r="R137" s="3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/>
      <c r="R138" s="3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/>
      <c r="R139" s="3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/>
      <c r="R141" s="3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/>
      <c r="R142" s="3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/>
      <c r="R144" s="3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/>
      <c r="R145" s="3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/>
      <c r="R146" s="3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/>
      <c r="R147" s="3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/>
      <c r="R148" s="3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/>
      <c r="R150" s="3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/>
      <c r="R152" s="3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/>
      <c r="R154" s="3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/>
      <c r="R155" s="3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/>
      <c r="R157" s="3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/>
      <c r="R159" s="3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/>
      <c r="R160" s="3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/>
      <c r="R162" s="3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/>
      <c r="R164" s="3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/>
      <c r="R170" s="3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/>
      <c r="R175" s="3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/>
      <c r="R177" s="3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/>
      <c r="R178" s="3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/>
      <c r="R180" s="3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/>
      <c r="R184" s="3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/>
      <c r="R188" s="3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/>
      <c r="R193" s="3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/>
      <c r="R198" s="3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/>
      <c r="R199" s="3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/>
      <c r="R201" s="3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/>
      <c r="R206" s="3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/>
      <c r="R209" s="3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/>
      <c r="R210" s="3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/>
      <c r="R211" s="3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/>
      <c r="R217" s="3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/>
      <c r="R218" s="3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/>
      <c r="R223" s="3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/>
      <c r="R225" s="3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/>
      <c r="R228" s="3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/>
      <c r="R233" s="3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/>
      <c r="R235" s="3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/>
      <c r="R238" s="3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/>
      <c r="R240" s="3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/>
      <c r="R242" s="3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/>
      <c r="R243" s="3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/>
      <c r="R244" s="3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/>
      <c r="R245" s="3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/>
      <c r="R246" s="3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/>
      <c r="R248" s="3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/>
      <c r="R249" s="3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/>
      <c r="R251" s="3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/>
      <c r="R252" s="3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/>
      <c r="R255" s="3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/>
      <c r="R257" s="3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/>
      <c r="R262" s="3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/>
      <c r="R278" s="3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/>
      <c r="R282" s="3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/>
      <c r="R285" s="3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/>
      <c r="R289" s="3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/>
      <c r="R291" s="3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/>
      <c r="R292" s="3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/>
      <c r="R293" s="3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/>
      <c r="R294" s="3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/>
      <c r="R296" s="3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/>
      <c r="R297" s="3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/>
      <c r="R299" s="3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/>
      <c r="R301" s="3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/>
      <c r="R303" s="3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/>
      <c r="R306" s="3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/>
      <c r="R307" s="3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/>
      <c r="R308" s="3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/>
      <c r="R310" s="3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/>
      <c r="R311" s="3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/>
      <c r="R312" s="3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/>
      <c r="R314" s="3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/>
      <c r="R315" s="3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/>
      <c r="R318" s="3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/>
      <c r="R319" s="3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/>
      <c r="R320" s="3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/>
      <c r="R322" s="3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/>
      <c r="R323" s="3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/>
      <c r="R325" s="3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/>
      <c r="R326" s="3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/>
      <c r="R327" s="3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/>
      <c r="R329" s="3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/>
      <c r="R330" s="3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/>
      <c r="R332" s="3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/>
      <c r="R333" s="3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/>
      <c r="R336" s="3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/>
      <c r="R339" s="3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/>
      <c r="R340" s="3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3"/>
      <c r="M341" s="3"/>
      <c r="N341" s="3"/>
      <c r="O341" s="3"/>
      <c r="P341" s="3"/>
      <c r="Q341" s="3"/>
      <c r="R341" s="3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/>
      <c r="R342" s="3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3"/>
      <c r="M343" s="3"/>
      <c r="N343" s="3"/>
      <c r="O343" s="3"/>
      <c r="P343" s="3"/>
      <c r="Q343" s="3"/>
      <c r="R343" s="3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/>
      <c r="R344" s="3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/>
      <c r="R345" s="3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/>
      <c r="R346" s="3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3"/>
      <c r="M347" s="3"/>
      <c r="N347" s="3"/>
      <c r="O347" s="3"/>
      <c r="P347" s="3"/>
      <c r="Q347" s="3"/>
      <c r="R347" s="3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3"/>
      <c r="M348" s="3"/>
      <c r="N348" s="3"/>
      <c r="O348" s="3"/>
      <c r="P348" s="3"/>
      <c r="Q348" s="3"/>
      <c r="R348" s="3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3"/>
      <c r="M349" s="3"/>
      <c r="N349" s="3"/>
      <c r="O349" s="3"/>
      <c r="P349" s="3"/>
      <c r="Q349" s="3"/>
      <c r="R349" s="3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3"/>
      <c r="M350" s="3"/>
      <c r="N350" s="3"/>
      <c r="O350" s="3"/>
      <c r="P350" s="3"/>
      <c r="Q350" s="3"/>
      <c r="R350" s="3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3"/>
      <c r="M351" s="3"/>
      <c r="N351" s="3"/>
      <c r="O351" s="3"/>
      <c r="P351" s="3"/>
      <c r="Q351" s="3"/>
      <c r="R351" s="3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3"/>
      <c r="M352" s="3"/>
      <c r="N352" s="3"/>
      <c r="O352" s="3"/>
      <c r="P352" s="3"/>
      <c r="Q352" s="3"/>
      <c r="R352" s="3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3"/>
      <c r="M353" s="3"/>
      <c r="N353" s="3"/>
      <c r="O353" s="3"/>
      <c r="P353" s="3"/>
      <c r="Q353" s="3"/>
      <c r="R353" s="3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3"/>
      <c r="M354" s="3"/>
      <c r="N354" s="3"/>
      <c r="O354" s="3"/>
      <c r="P354" s="3"/>
      <c r="Q354" s="3"/>
      <c r="R354" s="3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3"/>
      <c r="M355" s="3"/>
      <c r="N355" s="3"/>
      <c r="O355" s="3"/>
      <c r="P355" s="3"/>
      <c r="Q355" s="3"/>
      <c r="R355" s="3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/>
      <c r="R356" s="3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/>
      <c r="R357" s="3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3"/>
      <c r="M358" s="3"/>
      <c r="N358" s="3"/>
      <c r="O358" s="3"/>
      <c r="P358" s="3"/>
      <c r="Q358" s="3"/>
      <c r="R358" s="3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3"/>
      <c r="M359" s="3"/>
      <c r="N359" s="3"/>
      <c r="O359" s="3"/>
      <c r="P359" s="3"/>
      <c r="Q359" s="3"/>
      <c r="R359" s="3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3"/>
      <c r="M360" s="3"/>
      <c r="N360" s="3"/>
      <c r="O360" s="3"/>
      <c r="P360" s="3"/>
      <c r="Q360" s="3"/>
      <c r="R360" s="3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3"/>
      <c r="M361" s="3"/>
      <c r="N361" s="3"/>
      <c r="O361" s="3"/>
      <c r="P361" s="3"/>
      <c r="Q361" s="3"/>
      <c r="R361" s="3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/>
      <c r="R362" s="3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/>
      <c r="R363" s="3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/>
      <c r="R364" s="3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/>
      <c r="R365" s="3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3"/>
      <c r="M366" s="3"/>
      <c r="N366" s="3"/>
      <c r="O366" s="3"/>
      <c r="P366" s="3"/>
      <c r="Q366" s="3"/>
      <c r="R366" s="3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/>
      <c r="R367" s="3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/>
      <c r="R368" s="3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/>
      <c r="R369" s="3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/>
      <c r="R370" s="3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/>
      <c r="R371" s="3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3"/>
      <c r="M372" s="3"/>
      <c r="N372" s="3"/>
      <c r="O372" s="3"/>
      <c r="P372" s="3"/>
      <c r="Q372" s="3"/>
      <c r="R372" s="3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3"/>
      <c r="M373" s="3"/>
      <c r="N373" s="3"/>
      <c r="O373" s="3"/>
      <c r="P373" s="3"/>
      <c r="Q373" s="3"/>
      <c r="R373" s="3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3"/>
      <c r="M374" s="3"/>
      <c r="N374" s="3"/>
      <c r="O374" s="3"/>
      <c r="P374" s="3"/>
      <c r="Q374" s="3"/>
      <c r="R374" s="3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/>
      <c r="R375" s="3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/>
      <c r="R376" s="3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3"/>
      <c r="M377" s="3"/>
      <c r="N377" s="3"/>
      <c r="O377" s="3"/>
      <c r="P377" s="3"/>
      <c r="Q377" s="3"/>
      <c r="R377" s="3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/>
      <c r="R378" s="3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/>
      <c r="R379" s="3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/>
      <c r="R380" s="3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/>
      <c r="R381" s="3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3"/>
      <c r="M382" s="3"/>
      <c r="N382" s="3"/>
      <c r="O382" s="3"/>
      <c r="P382" s="3"/>
      <c r="Q382" s="3"/>
      <c r="R382" s="3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3"/>
      <c r="M383" s="3"/>
      <c r="N383" s="3"/>
      <c r="O383" s="3"/>
      <c r="P383" s="3"/>
      <c r="Q383" s="3"/>
      <c r="R383" s="3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3"/>
      <c r="M384" s="3"/>
      <c r="N384" s="3"/>
      <c r="O384" s="3"/>
      <c r="P384" s="3"/>
      <c r="Q384" s="3"/>
      <c r="R384" s="3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/>
      <c r="R385" s="3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3"/>
      <c r="M386" s="3"/>
      <c r="N386" s="3"/>
      <c r="O386" s="3"/>
      <c r="P386" s="3"/>
      <c r="Q386" s="3"/>
      <c r="R386" s="3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/>
      <c r="R387" s="3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/>
      <c r="R388" s="3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3"/>
      <c r="M389" s="3"/>
      <c r="N389" s="3"/>
      <c r="O389" s="3"/>
      <c r="P389" s="3"/>
      <c r="Q389" s="3"/>
      <c r="R389" s="3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/>
      <c r="R390" s="3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/>
      <c r="R391" s="3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/>
      <c r="R392" s="3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/>
      <c r="R393" s="3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/>
      <c r="R394" s="3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/>
      <c r="R395" s="3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/>
      <c r="R396" s="3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/>
      <c r="R397" s="3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/>
      <c r="R398" s="3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/>
      <c r="R399" s="3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/>
      <c r="R400" s="3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3"/>
      <c r="M401" s="3"/>
      <c r="N401" s="3"/>
      <c r="O401" s="3"/>
      <c r="P401" s="3"/>
      <c r="Q401" s="3"/>
      <c r="R401" s="3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3"/>
      <c r="M402" s="3"/>
      <c r="N402" s="3"/>
      <c r="O402" s="3"/>
      <c r="P402" s="3"/>
      <c r="Q402" s="3"/>
      <c r="R402" s="3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3"/>
      <c r="M403" s="3"/>
      <c r="N403" s="3"/>
      <c r="O403" s="3"/>
      <c r="P403" s="3"/>
      <c r="Q403" s="3"/>
      <c r="R403" s="3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/>
      <c r="R404" s="3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/>
      <c r="R405" s="3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/>
      <c r="R406" s="3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/>
      <c r="R407" s="3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3"/>
      <c r="M408" s="3"/>
      <c r="N408" s="3"/>
      <c r="O408" s="3"/>
      <c r="P408" s="3"/>
      <c r="Q408" s="3"/>
      <c r="R408" s="3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/>
      <c r="R409" s="3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/>
      <c r="R410" s="3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/>
      <c r="R411" s="3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/>
      <c r="R412" s="3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/>
      <c r="R413" s="3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/>
      <c r="R414" s="3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/>
      <c r="R415" s="3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/>
      <c r="R416" s="3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/>
      <c r="R417" s="3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/>
      <c r="R418" s="3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/>
      <c r="R419" s="3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/>
      <c r="R420" s="3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/>
      <c r="R421" s="3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/>
      <c r="R422" s="3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/>
      <c r="R423" s="3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/>
      <c r="R424" s="3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/>
      <c r="R425" s="3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/>
      <c r="R426" s="3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/>
      <c r="R427" s="3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/>
      <c r="R428" s="3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/>
      <c r="R429" s="3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/>
      <c r="R430" s="3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/>
      <c r="R431" s="3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/>
      <c r="R432" s="3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/>
      <c r="R433" s="3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/>
      <c r="R434" s="3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/>
      <c r="R435" s="3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/>
      <c r="R436" s="3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/>
      <c r="R437" s="3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/>
      <c r="R438" s="3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/>
      <c r="R439" s="3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/>
      <c r="R441" s="3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/>
      <c r="R442" s="3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/>
      <c r="R443" s="3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/>
      <c r="R444" s="3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/>
      <c r="R445" s="3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/>
      <c r="R446" s="3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/>
      <c r="R447" s="3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/>
      <c r="R448" s="3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/>
      <c r="R449" s="3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/>
      <c r="R450" s="3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/>
      <c r="R451" s="3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/>
      <c r="R452" s="3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/>
      <c r="R453" s="3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/>
      <c r="R454" s="3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/>
      <c r="R455" s="3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/>
      <c r="R456" s="3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/>
      <c r="R457" s="3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/>
      <c r="R458" s="3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/>
      <c r="R459" s="3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/>
      <c r="R460" s="3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/>
      <c r="R461" s="3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/>
      <c r="R462" s="3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/>
      <c r="R463" s="3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/>
      <c r="R464" s="3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/>
      <c r="R465" s="3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/>
      <c r="R466" s="3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/>
      <c r="R467" s="3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/>
      <c r="R468" s="3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/>
      <c r="R469" s="3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/>
      <c r="R470" s="3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/>
      <c r="R471" s="3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/>
      <c r="R472" s="3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/>
      <c r="R473" s="3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/>
      <c r="R474" s="3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/>
      <c r="R475" s="3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/>
      <c r="R476" s="3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/>
      <c r="R477" s="3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/>
      <c r="R478" s="3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/>
      <c r="R479" s="3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/>
      <c r="R480" s="3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3"/>
      <c r="M481" s="3"/>
      <c r="N481" s="3"/>
      <c r="O481" s="3"/>
      <c r="P481" s="3"/>
      <c r="Q481" s="3"/>
      <c r="R481" s="3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/>
      <c r="R482" s="3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/>
      <c r="R483" s="3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/>
      <c r="R484" s="3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/>
      <c r="R485" s="3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/>
      <c r="R486" s="3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/>
      <c r="R487" s="3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/>
      <c r="R488" s="3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3"/>
      <c r="M489" s="3"/>
      <c r="N489" s="3"/>
      <c r="O489" s="3"/>
      <c r="P489" s="3"/>
      <c r="Q489" s="3"/>
      <c r="R489" s="3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/>
      <c r="R490" s="3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/>
      <c r="R491" s="3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/>
      <c r="R492" s="3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/>
      <c r="R493" s="3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/>
      <c r="R494" s="3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/>
      <c r="R495" s="3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/>
      <c r="R496" s="3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3"/>
      <c r="M497" s="3"/>
      <c r="N497" s="3"/>
      <c r="O497" s="3"/>
      <c r="P497" s="3"/>
      <c r="Q497" s="3"/>
      <c r="R497" s="3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3"/>
      <c r="M498" s="3"/>
      <c r="N498" s="3"/>
      <c r="O498" s="3"/>
      <c r="P498" s="3"/>
      <c r="Q498" s="3"/>
      <c r="R498" s="3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3"/>
      <c r="M499" s="3"/>
      <c r="N499" s="3"/>
      <c r="O499" s="3"/>
      <c r="P499" s="3"/>
      <c r="Q499" s="3"/>
      <c r="R499" s="3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3"/>
      <c r="M500" s="3"/>
      <c r="N500" s="3"/>
      <c r="O500" s="3"/>
      <c r="P500" s="3"/>
      <c r="Q500" s="3"/>
      <c r="R500" s="3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3"/>
      <c r="M501" s="3"/>
      <c r="N501" s="3"/>
      <c r="O501" s="3"/>
      <c r="P501" s="3"/>
      <c r="Q501" s="3"/>
      <c r="R501" s="3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3"/>
      <c r="M502" s="3"/>
      <c r="N502" s="3"/>
      <c r="O502" s="3"/>
      <c r="P502" s="3"/>
      <c r="Q502" s="3"/>
      <c r="R502" s="3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/>
      <c r="R503" s="3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/>
      <c r="R504" s="3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/>
      <c r="R505" s="3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/>
      <c r="R506" s="3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/>
      <c r="R507" s="3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/>
      <c r="R508" s="3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/>
      <c r="R509" s="3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/>
      <c r="R510" s="3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/>
      <c r="R511" s="3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/>
      <c r="R512" s="3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/>
      <c r="R513" s="3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/>
      <c r="R514" s="3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/>
      <c r="R515" s="3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/>
      <c r="R516" s="3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/>
      <c r="R517" s="3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/>
      <c r="R518" s="3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/>
      <c r="R519" s="3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/>
      <c r="R520" s="3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/>
      <c r="R521" s="3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/>
      <c r="R522" s="3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3"/>
      <c r="M523" s="3"/>
      <c r="N523" s="3"/>
      <c r="O523" s="3"/>
      <c r="P523" s="3"/>
      <c r="Q523" s="3"/>
      <c r="R523" s="3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/>
      <c r="R524" s="3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/>
      <c r="R525" s="3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/>
      <c r="R526" s="3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/>
      <c r="R527" s="3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/>
      <c r="R528" s="3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/>
      <c r="R529" s="3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/>
      <c r="R530" s="3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/>
      <c r="R531" s="3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/>
      <c r="R532" s="3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/>
      <c r="R533" s="3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/>
      <c r="R534" s="3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3"/>
      <c r="M535" s="3"/>
      <c r="N535" s="3"/>
      <c r="O535" s="3"/>
      <c r="P535" s="3"/>
      <c r="Q535" s="3"/>
      <c r="R535" s="3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/>
      <c r="R536" s="3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/>
      <c r="R537" s="3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3"/>
      <c r="M538" s="3"/>
      <c r="N538" s="3"/>
      <c r="O538" s="3"/>
      <c r="P538" s="3"/>
      <c r="Q538" s="3"/>
      <c r="R538" s="3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/>
      <c r="R539" s="3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/>
      <c r="R540" s="3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/>
      <c r="R541" s="3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/>
      <c r="R542" s="3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/>
      <c r="R543" s="3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/>
      <c r="R544" s="3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/>
      <c r="R545" s="3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/>
      <c r="R546" s="3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/>
      <c r="R547" s="3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/>
      <c r="R548" s="3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/>
      <c r="R549" s="3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3"/>
      <c r="M550" s="3"/>
      <c r="N550" s="3"/>
      <c r="O550" s="3"/>
      <c r="P550" s="3"/>
      <c r="Q550" s="3"/>
      <c r="R550" s="3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3"/>
      <c r="M551" s="3"/>
      <c r="N551" s="3"/>
      <c r="O551" s="3"/>
      <c r="P551" s="3"/>
      <c r="Q551" s="3"/>
      <c r="R551" s="3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/>
      <c r="R552" s="3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/>
      <c r="R553" s="3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/>
      <c r="R554" s="3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/>
      <c r="R555" s="3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/>
      <c r="R556" s="3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/>
      <c r="R557" s="3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/>
      <c r="R558" s="3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/>
      <c r="R559" s="3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/>
      <c r="R560" s="3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/>
      <c r="R561" s="3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/>
      <c r="R562" s="3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/>
      <c r="R563" s="3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/>
      <c r="R564" s="3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/>
      <c r="R565" s="3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3"/>
      <c r="M566" s="3"/>
      <c r="N566" s="3"/>
      <c r="O566" s="3"/>
      <c r="P566" s="3"/>
      <c r="Q566" s="3"/>
      <c r="R566" s="3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/>
      <c r="R567" s="3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/>
      <c r="R568" s="3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/>
      <c r="R569" s="3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/>
      <c r="R570" s="3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/>
      <c r="R571" s="3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/>
      <c r="R572" s="3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/>
      <c r="R573" s="3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/>
      <c r="R574" s="3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/>
      <c r="R575" s="3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/>
      <c r="R576" s="3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/>
      <c r="R577" s="3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/>
      <c r="R578" s="3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/>
      <c r="R579" s="3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/>
      <c r="R580" s="3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/>
      <c r="R581" s="3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/>
      <c r="R582" s="3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/>
      <c r="R583" s="3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/>
      <c r="R584" s="3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/>
      <c r="R585" s="3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/>
      <c r="R586" s="3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/>
      <c r="R587" s="3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/>
      <c r="R588" s="3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/>
      <c r="R589" s="3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/>
      <c r="R590" s="3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/>
      <c r="R591" s="3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/>
      <c r="R592" s="3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/>
      <c r="R593" s="3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/>
      <c r="R594" s="3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/>
      <c r="R595" s="3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/>
      <c r="R596" s="3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/>
      <c r="R597" s="3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/>
      <c r="R598" s="3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/>
      <c r="R599" s="3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/>
      <c r="R600" s="3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/>
      <c r="R601" s="3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/>
      <c r="R602" s="3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/>
      <c r="R603" s="3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/>
      <c r="R604" s="3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/>
      <c r="R605" s="3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/>
      <c r="R606" s="3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/>
      <c r="R607" s="3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/>
      <c r="R608" s="3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/>
      <c r="R609" s="3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/>
      <c r="R610" s="3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/>
      <c r="R611" s="3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/>
      <c r="R612" s="3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/>
      <c r="R613" s="3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/>
      <c r="R614" s="3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/>
      <c r="R616" s="3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/>
      <c r="R617" s="3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/>
      <c r="R618" s="3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/>
      <c r="R619" s="3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/>
      <c r="R620" s="3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/>
      <c r="R621" s="3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/>
      <c r="R622" s="3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/>
      <c r="R623" s="3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/>
      <c r="R624" s="3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/>
      <c r="R625" s="3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/>
      <c r="R626" s="3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/>
      <c r="R627" s="3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/>
      <c r="R628" s="3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/>
      <c r="R629" s="3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/>
      <c r="R630" s="3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/>
      <c r="R631" s="3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/>
      <c r="R632" s="3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/>
      <c r="R633" s="3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/>
      <c r="R634" s="3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/>
      <c r="R635" s="3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/>
      <c r="R636" s="3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/>
      <c r="R637" s="3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/>
      <c r="R638" s="3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/>
      <c r="R639" s="3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/>
      <c r="R640" s="3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/>
      <c r="R641" s="3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/>
      <c r="R642" s="3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/>
      <c r="R643" s="3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/>
      <c r="R644" s="3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/>
      <c r="R645" s="3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/>
      <c r="R646" s="3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/>
      <c r="R647" s="3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/>
      <c r="R648" s="3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/>
      <c r="R650" s="3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/>
      <c r="R652" s="3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/>
      <c r="R654" s="3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/>
      <c r="R656" s="3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/>
      <c r="R657" s="3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/>
      <c r="R658" s="3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/>
      <c r="R659" s="3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/>
      <c r="R660" s="3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/>
      <c r="R662" s="3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/>
      <c r="R663" s="3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/>
      <c r="R664" s="3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/>
      <c r="R665" s="3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3"/>
      <c r="M666" s="3"/>
      <c r="N666" s="3"/>
      <c r="O666" s="3"/>
      <c r="P666" s="3"/>
      <c r="Q666" s="3"/>
      <c r="R666" s="3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/>
      <c r="R667" s="3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/>
      <c r="R668" s="3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/>
      <c r="R669" s="3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/>
      <c r="R670" s="3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/>
      <c r="R671" s="3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/>
      <c r="R672" s="3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/>
      <c r="R673" s="3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/>
      <c r="R674" s="3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/>
      <c r="R675" s="3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/>
      <c r="R676" s="3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/>
      <c r="R677" s="3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/>
      <c r="R678" s="3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/>
      <c r="R679" s="3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/>
      <c r="R680" s="3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/>
      <c r="R681" s="3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/>
      <c r="R682" s="3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/>
      <c r="R683" s="3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/>
      <c r="R684" s="3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/>
      <c r="R685" s="3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/>
      <c r="R686" s="3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/>
      <c r="R687" s="3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/>
      <c r="R688" s="3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/>
      <c r="R689" s="3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/>
      <c r="R690" s="3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/>
      <c r="R691" s="3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/>
      <c r="R692" s="3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/>
      <c r="R693" s="3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/>
      <c r="R694" s="3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/>
      <c r="R695" s="3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/>
      <c r="R696" s="3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/>
      <c r="R697" s="3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/>
      <c r="R698" s="3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/>
      <c r="R699" s="3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/>
      <c r="R700" s="3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/>
      <c r="R701" s="3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/>
      <c r="R702" s="3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/>
      <c r="R703" s="3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/>
      <c r="R704" s="3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/>
      <c r="R705" s="3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/>
      <c r="R706" s="3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/>
      <c r="R707" s="3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/>
      <c r="R708" s="3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/>
      <c r="R709" s="3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/>
      <c r="R710" s="3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/>
      <c r="R711" s="3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/>
      <c r="R712" s="3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/>
      <c r="R713" s="3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/>
      <c r="R714" s="3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/>
      <c r="R715" s="3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/>
      <c r="R717" s="3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/>
      <c r="R718" s="3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/>
      <c r="R719" s="3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/>
      <c r="R720" s="3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/>
      <c r="R721" s="3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/>
      <c r="R722" s="3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/>
      <c r="R723" s="3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/>
      <c r="R724" s="3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/>
      <c r="R725" s="3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/>
      <c r="R726" s="3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/>
      <c r="R727" s="3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/>
      <c r="R728" s="3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/>
      <c r="R729" s="3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/>
      <c r="R730" s="3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/>
      <c r="R731" s="3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/>
      <c r="R732" s="3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/>
      <c r="R733" s="3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/>
      <c r="R734" s="3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/>
      <c r="R735" s="3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/>
      <c r="R736" s="3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/>
      <c r="R737" s="3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/>
      <c r="R738" s="3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/>
      <c r="R739" s="3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/>
      <c r="R740" s="3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/>
      <c r="R741" s="3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/>
      <c r="R742" s="3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/>
      <c r="R743" s="3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/>
      <c r="R744" s="3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/>
      <c r="R745" s="3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/>
      <c r="R746" s="3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/>
      <c r="R747" s="3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/>
      <c r="R748" s="3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/>
      <c r="R749" s="3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3"/>
      <c r="M750" s="3"/>
      <c r="N750" s="3"/>
      <c r="O750" s="3"/>
      <c r="P750" s="3"/>
      <c r="Q750" s="3"/>
      <c r="R750" s="3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3"/>
      <c r="M751" s="3"/>
      <c r="N751" s="3"/>
      <c r="O751" s="3"/>
      <c r="P751" s="3"/>
      <c r="Q751" s="3"/>
      <c r="R751" s="3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3"/>
      <c r="M752" s="3"/>
      <c r="N752" s="3"/>
      <c r="O752" s="3"/>
      <c r="P752" s="3"/>
      <c r="Q752" s="3"/>
      <c r="R752" s="3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/>
      <c r="R753" s="3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/>
      <c r="R754" s="3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/>
      <c r="R755" s="3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/>
      <c r="R756" s="3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/>
      <c r="R757" s="3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/>
      <c r="R758" s="3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/>
      <c r="R759" s="3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/>
      <c r="R760" s="3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/>
      <c r="R761" s="3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/>
      <c r="R762" s="3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/>
      <c r="R763" s="3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/>
      <c r="R764" s="3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/>
      <c r="R765" s="3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/>
      <c r="R766" s="3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/>
      <c r="R767" s="3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/>
      <c r="R768" s="3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/>
      <c r="R769" s="3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/>
      <c r="R770" s="3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/>
      <c r="R771" s="3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/>
      <c r="R772" s="3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/>
      <c r="R773" s="3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/>
      <c r="R774" s="3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/>
      <c r="R775" s="3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/>
      <c r="R776" s="3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/>
      <c r="R777" s="3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/>
      <c r="R778" s="3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/>
      <c r="R779" s="3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3"/>
      <c r="M780" s="3"/>
      <c r="N780" s="3"/>
      <c r="O780" s="3"/>
      <c r="P780" s="3"/>
      <c r="Q780" s="3"/>
      <c r="R780" s="3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3"/>
      <c r="M781" s="3"/>
      <c r="N781" s="3"/>
      <c r="O781" s="3"/>
      <c r="P781" s="3"/>
      <c r="Q781" s="3"/>
      <c r="R781" s="3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3"/>
      <c r="M782" s="3"/>
      <c r="N782" s="3"/>
      <c r="O782" s="3"/>
      <c r="P782" s="3"/>
      <c r="Q782" s="3"/>
      <c r="R782" s="3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3"/>
      <c r="M783" s="3"/>
      <c r="N783" s="3"/>
      <c r="O783" s="3"/>
      <c r="P783" s="3"/>
      <c r="Q783" s="3"/>
      <c r="R783" s="3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3"/>
      <c r="M784" s="3"/>
      <c r="N784" s="3"/>
      <c r="O784" s="3"/>
      <c r="P784" s="3"/>
      <c r="Q784" s="3"/>
      <c r="R784" s="3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3"/>
      <c r="M785" s="3"/>
      <c r="N785" s="3"/>
      <c r="O785" s="3"/>
      <c r="P785" s="3"/>
      <c r="Q785" s="3"/>
      <c r="R785" s="3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/>
      <c r="R786" s="3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/>
      <c r="R787" s="3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/>
      <c r="R788" s="3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/>
      <c r="R789" s="3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/>
      <c r="R790" s="3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/>
      <c r="R791" s="3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3"/>
      <c r="M792" s="3"/>
      <c r="N792" s="3"/>
      <c r="O792" s="3"/>
      <c r="P792" s="3"/>
      <c r="Q792" s="3"/>
      <c r="R792" s="3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/>
      <c r="R793" s="3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3"/>
      <c r="M794" s="3"/>
      <c r="N794" s="3"/>
      <c r="O794" s="3"/>
      <c r="P794" s="3"/>
      <c r="Q794" s="3"/>
      <c r="R794" s="3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/>
      <c r="R795" s="3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/>
      <c r="R796" s="3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3"/>
      <c r="M797" s="3"/>
      <c r="N797" s="3"/>
      <c r="O797" s="3"/>
      <c r="P797" s="3"/>
      <c r="Q797" s="3"/>
      <c r="R797" s="3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/>
      <c r="R798" s="3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/>
      <c r="R799" s="3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/>
      <c r="R800" s="3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/>
      <c r="R801" s="3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/>
      <c r="R802" s="3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/>
      <c r="R803" s="3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/>
      <c r="R804" s="3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/>
      <c r="R805" s="3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/>
      <c r="R806" s="3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/>
      <c r="R807" s="3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/>
      <c r="R808" s="3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/>
      <c r="R809" s="3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/>
      <c r="R810" s="3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/>
      <c r="R811" s="3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/>
      <c r="R812" s="3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3"/>
      <c r="M813" s="3"/>
      <c r="N813" s="3"/>
      <c r="O813" s="3"/>
      <c r="P813" s="3"/>
      <c r="Q813" s="3"/>
      <c r="R813" s="3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/>
      <c r="R814" s="3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/>
      <c r="R815" s="3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/>
      <c r="R816" s="3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/>
      <c r="R817" s="3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/>
      <c r="R818" s="3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/>
      <c r="R819" s="3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/>
      <c r="R820" s="3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/>
      <c r="R821" s="3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3"/>
      <c r="M822" s="3"/>
      <c r="N822" s="3"/>
      <c r="O822" s="3"/>
      <c r="P822" s="3"/>
      <c r="Q822" s="3"/>
      <c r="R822" s="3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3"/>
      <c r="M823" s="3"/>
      <c r="N823" s="3"/>
      <c r="O823" s="3"/>
      <c r="P823" s="3"/>
      <c r="Q823" s="3"/>
      <c r="R823" s="3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/>
      <c r="R824" s="3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/>
      <c r="R825" s="3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/>
      <c r="R826" s="3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/>
      <c r="R827" s="3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/>
      <c r="R828" s="3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3"/>
      <c r="M829" s="3"/>
      <c r="N829" s="3"/>
      <c r="O829" s="3"/>
      <c r="P829" s="3"/>
      <c r="Q829" s="3"/>
      <c r="R829" s="3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3"/>
      <c r="M830" s="3"/>
      <c r="N830" s="3"/>
      <c r="O830" s="3"/>
      <c r="P830" s="3"/>
      <c r="Q830" s="3"/>
      <c r="R830" s="3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3"/>
      <c r="M831" s="3"/>
      <c r="N831" s="3"/>
      <c r="O831" s="3"/>
      <c r="P831" s="3"/>
      <c r="Q831" s="3"/>
      <c r="R831" s="3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3"/>
      <c r="M832" s="3"/>
      <c r="N832" s="3"/>
      <c r="O832" s="3"/>
      <c r="P832" s="3"/>
      <c r="Q832" s="3"/>
      <c r="R832" s="3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/>
      <c r="R833" s="3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/>
      <c r="R834" s="3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/>
      <c r="R835" s="3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/>
      <c r="R836" s="3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/>
      <c r="R837" s="3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3"/>
      <c r="M838" s="3"/>
      <c r="N838" s="3"/>
      <c r="O838" s="3"/>
      <c r="P838" s="3"/>
      <c r="Q838" s="3"/>
      <c r="R838" s="3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3"/>
      <c r="M839" s="3"/>
      <c r="N839" s="3"/>
      <c r="O839" s="3"/>
      <c r="P839" s="3"/>
      <c r="Q839" s="3"/>
      <c r="R839" s="3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3"/>
      <c r="M840" s="3"/>
      <c r="N840" s="3"/>
      <c r="O840" s="3"/>
      <c r="P840" s="3"/>
      <c r="Q840" s="3"/>
      <c r="R840" s="3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/>
      <c r="R841" s="3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/>
      <c r="R842" s="3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/>
      <c r="R843" s="3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/>
      <c r="R844" s="3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3"/>
      <c r="M845" s="3"/>
      <c r="N845" s="3"/>
      <c r="O845" s="3"/>
      <c r="P845" s="3"/>
      <c r="Q845" s="3"/>
      <c r="R845" s="3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3"/>
      <c r="M846" s="3"/>
      <c r="N846" s="3"/>
      <c r="O846" s="3"/>
      <c r="P846" s="3"/>
      <c r="Q846" s="3"/>
      <c r="R846" s="3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/>
      <c r="R847" s="3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3"/>
      <c r="M848" s="3"/>
      <c r="N848" s="3"/>
      <c r="O848" s="3"/>
      <c r="P848" s="3"/>
      <c r="Q848" s="3"/>
      <c r="R848" s="3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3"/>
      <c r="M849" s="3"/>
      <c r="N849" s="3"/>
      <c r="O849" s="3"/>
      <c r="P849" s="3"/>
      <c r="Q849" s="3"/>
      <c r="R849" s="3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3"/>
      <c r="M850" s="3"/>
      <c r="N850" s="3"/>
      <c r="O850" s="3"/>
      <c r="P850" s="3"/>
      <c r="Q850" s="3"/>
      <c r="R850" s="3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/>
      <c r="R851" s="3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/>
      <c r="R852" s="3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/>
      <c r="R853" s="3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/>
      <c r="R854" s="3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/>
      <c r="R855" s="3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/>
      <c r="R856" s="3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/>
      <c r="R857" s="3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/>
      <c r="R858" s="3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3"/>
      <c r="M859" s="3"/>
      <c r="N859" s="3"/>
      <c r="O859" s="3"/>
      <c r="P859" s="3"/>
      <c r="Q859" s="3"/>
      <c r="R859" s="3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3"/>
      <c r="M860" s="3"/>
      <c r="N860" s="3"/>
      <c r="O860" s="3"/>
      <c r="P860" s="3"/>
      <c r="Q860" s="3"/>
      <c r="R860" s="3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3"/>
      <c r="M861" s="3"/>
      <c r="N861" s="3"/>
      <c r="O861" s="3"/>
      <c r="P861" s="3"/>
      <c r="Q861" s="3"/>
      <c r="R861" s="3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/>
      <c r="R862" s="3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/>
      <c r="R863" s="3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/>
      <c r="R864" s="3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3"/>
      <c r="M865" s="3"/>
      <c r="N865" s="3"/>
      <c r="O865" s="3"/>
      <c r="P865" s="3"/>
      <c r="Q865" s="3"/>
      <c r="R865" s="3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3"/>
      <c r="M866" s="3"/>
      <c r="N866" s="3"/>
      <c r="O866" s="3"/>
      <c r="P866" s="3"/>
      <c r="Q866" s="3"/>
      <c r="R866" s="3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/>
      <c r="R867" s="3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/>
      <c r="R868" s="3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/>
      <c r="R869" s="3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/>
      <c r="R870" s="3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/>
      <c r="R871" s="3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/>
      <c r="R872" s="3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/>
      <c r="R873" s="3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/>
      <c r="R874" s="3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/>
      <c r="R875" s="3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/>
      <c r="R876" s="3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/>
      <c r="R877" s="3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3"/>
      <c r="M878" s="3"/>
      <c r="N878" s="3"/>
      <c r="O878" s="3"/>
      <c r="P878" s="3"/>
      <c r="Q878" s="3"/>
      <c r="R878" s="3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3"/>
      <c r="M879" s="3"/>
      <c r="N879" s="3"/>
      <c r="O879" s="3"/>
      <c r="P879" s="3"/>
      <c r="Q879" s="3"/>
      <c r="R879" s="3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/>
      <c r="R880" s="3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/>
      <c r="R881" s="3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/>
      <c r="R882" s="3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/>
      <c r="R883" s="3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3"/>
      <c r="M884" s="3"/>
      <c r="N884" s="3"/>
      <c r="O884" s="3"/>
      <c r="P884" s="3"/>
      <c r="Q884" s="3"/>
      <c r="R884" s="3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3"/>
      <c r="M885" s="3"/>
      <c r="N885" s="3"/>
      <c r="O885" s="3"/>
      <c r="P885" s="3"/>
      <c r="Q885" s="3"/>
      <c r="R885" s="3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/>
      <c r="R886" s="3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/>
      <c r="R887" s="3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/>
      <c r="R888" s="3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/>
      <c r="R889" s="3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/>
      <c r="R890" s="3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/>
      <c r="R891" s="3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/>
      <c r="R892" s="3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/>
      <c r="R893" s="3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3"/>
      <c r="M894" s="3"/>
      <c r="N894" s="3"/>
      <c r="O894" s="3"/>
      <c r="P894" s="3"/>
      <c r="Q894" s="3"/>
      <c r="R894" s="3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/>
      <c r="R895" s="3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3"/>
      <c r="M896" s="3"/>
      <c r="N896" s="3"/>
      <c r="O896" s="3"/>
      <c r="P896" s="3"/>
      <c r="Q896" s="3"/>
      <c r="R896" s="3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/>
      <c r="R897" s="3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/>
      <c r="R898" s="3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/>
      <c r="R899" s="3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/>
      <c r="R900" s="3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/>
      <c r="R901" s="3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/>
      <c r="R902" s="3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/>
      <c r="R903" s="3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/>
      <c r="R904" s="3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/>
      <c r="R905" s="3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/>
      <c r="R906" s="3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/>
      <c r="R907" s="3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/>
      <c r="R908" s="3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3"/>
      <c r="M909" s="3"/>
      <c r="N909" s="3"/>
      <c r="O909" s="3"/>
      <c r="P909" s="3"/>
      <c r="Q909" s="3"/>
      <c r="R909" s="3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/>
      <c r="R910" s="3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/>
      <c r="R911" s="3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/>
      <c r="R912" s="3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/>
      <c r="R913" s="3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/>
      <c r="R914" s="3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/>
      <c r="R915" s="3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3"/>
      <c r="M916" s="3"/>
      <c r="N916" s="3"/>
      <c r="O916" s="3"/>
      <c r="P916" s="3"/>
      <c r="Q916" s="3"/>
      <c r="R916" s="3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/>
      <c r="R917" s="3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/>
      <c r="R918" s="3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/>
      <c r="R919" s="3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3"/>
      <c r="M920" s="3"/>
      <c r="N920" s="3"/>
      <c r="O920" s="3"/>
      <c r="P920" s="3"/>
      <c r="Q920" s="3"/>
      <c r="R920" s="3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3"/>
      <c r="M921" s="3"/>
      <c r="N921" s="3"/>
      <c r="O921" s="3"/>
      <c r="P921" s="3"/>
      <c r="Q921" s="3"/>
      <c r="R921" s="3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3"/>
      <c r="M922" s="3"/>
      <c r="N922" s="3"/>
      <c r="O922" s="3"/>
      <c r="P922" s="3"/>
      <c r="Q922" s="3"/>
      <c r="R922" s="3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/>
      <c r="R923" s="3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3"/>
      <c r="M924" s="3"/>
      <c r="N924" s="3"/>
      <c r="O924" s="3"/>
      <c r="P924" s="3"/>
      <c r="Q924" s="3"/>
      <c r="R924" s="3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3"/>
      <c r="M925" s="3"/>
      <c r="N925" s="3"/>
      <c r="O925" s="3"/>
      <c r="P925" s="3"/>
      <c r="Q925" s="3"/>
      <c r="R925" s="3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3"/>
      <c r="M926" s="3"/>
      <c r="N926" s="3"/>
      <c r="O926" s="3"/>
      <c r="P926" s="3"/>
      <c r="Q926" s="3"/>
      <c r="R926" s="3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3"/>
      <c r="M927" s="3"/>
      <c r="N927" s="3"/>
      <c r="O927" s="3"/>
      <c r="P927" s="3"/>
      <c r="Q927" s="3"/>
      <c r="R927" s="3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/>
      <c r="R928" s="3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3"/>
      <c r="M929" s="3"/>
      <c r="N929" s="3"/>
      <c r="O929" s="3"/>
      <c r="P929" s="3"/>
      <c r="Q929" s="3"/>
      <c r="R929" s="3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/>
      <c r="R930" s="3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/>
      <c r="R931" s="3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/>
      <c r="R932" s="3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/>
      <c r="R933" s="3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3"/>
      <c r="M934" s="3"/>
      <c r="N934" s="3"/>
      <c r="O934" s="3"/>
      <c r="P934" s="3"/>
      <c r="Q934" s="3"/>
      <c r="R934" s="3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/>
      <c r="R935" s="3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/>
      <c r="R936" s="3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/>
      <c r="R937" s="3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/>
      <c r="R938" s="3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/>
      <c r="R939" s="3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/>
      <c r="R940" s="3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/>
      <c r="R941" s="3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/>
      <c r="R942" s="3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/>
      <c r="R943" s="3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/>
      <c r="R944" s="3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/>
      <c r="R945" s="3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3"/>
      <c r="M946" s="3"/>
      <c r="N946" s="3"/>
      <c r="O946" s="3"/>
      <c r="P946" s="3"/>
      <c r="Q946" s="3"/>
      <c r="R946" s="3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3"/>
      <c r="M947" s="3"/>
      <c r="N947" s="3"/>
      <c r="O947" s="3"/>
      <c r="P947" s="3"/>
      <c r="Q947" s="3"/>
      <c r="R947" s="3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3"/>
      <c r="M948" s="3"/>
      <c r="N948" s="3"/>
      <c r="O948" s="3"/>
      <c r="P948" s="3"/>
      <c r="Q948" s="3"/>
      <c r="R948" s="3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3"/>
      <c r="M949" s="3"/>
      <c r="N949" s="3"/>
      <c r="O949" s="3"/>
      <c r="P949" s="3"/>
      <c r="Q949" s="3"/>
      <c r="R949" s="3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3"/>
      <c r="M950" s="3"/>
      <c r="N950" s="3"/>
      <c r="O950" s="3"/>
      <c r="P950" s="3"/>
      <c r="Q950" s="3"/>
      <c r="R950" s="3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/>
      <c r="R951" s="3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3"/>
      <c r="M952" s="3"/>
      <c r="N952" s="3"/>
      <c r="O952" s="3"/>
      <c r="P952" s="3"/>
      <c r="Q952" s="3"/>
      <c r="R952" s="3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3"/>
      <c r="M953" s="3"/>
      <c r="N953" s="3"/>
      <c r="O953" s="3"/>
      <c r="P953" s="3"/>
      <c r="Q953" s="3"/>
      <c r="R953" s="3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/>
      <c r="R954" s="3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/>
      <c r="R955" s="3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3"/>
      <c r="M956" s="3"/>
      <c r="N956" s="3"/>
      <c r="O956" s="3"/>
      <c r="P956" s="3"/>
      <c r="Q956" s="3"/>
      <c r="R956" s="3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3"/>
      <c r="M957" s="3"/>
      <c r="N957" s="3"/>
      <c r="O957" s="3"/>
      <c r="P957" s="3"/>
      <c r="Q957" s="3"/>
      <c r="R957" s="3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/>
      <c r="R958" s="3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3"/>
      <c r="M959" s="3"/>
      <c r="N959" s="3"/>
      <c r="O959" s="3"/>
      <c r="P959" s="3"/>
      <c r="Q959" s="3"/>
      <c r="R959" s="3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3"/>
      <c r="M960" s="3"/>
      <c r="N960" s="3"/>
      <c r="O960" s="3"/>
      <c r="P960" s="3"/>
      <c r="Q960" s="3"/>
      <c r="R960" s="3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3"/>
      <c r="M961" s="3"/>
      <c r="N961" s="3"/>
      <c r="O961" s="3"/>
      <c r="P961" s="3"/>
      <c r="Q961" s="3"/>
      <c r="R961" s="3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3"/>
      <c r="M962" s="3"/>
      <c r="N962" s="3"/>
      <c r="O962" s="3"/>
      <c r="P962" s="3"/>
      <c r="Q962" s="3"/>
      <c r="R962" s="3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3"/>
      <c r="M963" s="3"/>
      <c r="N963" s="3"/>
      <c r="O963" s="3"/>
      <c r="P963" s="3"/>
      <c r="Q963" s="3"/>
      <c r="R963" s="3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/>
      <c r="R964" s="3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/>
      <c r="R965" s="3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/>
      <c r="R966" s="3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3"/>
      <c r="M967" s="3"/>
      <c r="N967" s="3"/>
      <c r="O967" s="3"/>
      <c r="P967" s="3"/>
      <c r="Q967" s="3"/>
      <c r="R967" s="3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/>
      <c r="R968" s="3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/>
      <c r="R969" s="3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/>
      <c r="R970" s="3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/>
      <c r="R971" s="3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/>
      <c r="R972" s="3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/>
      <c r="R973" s="3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/>
      <c r="R974" s="3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/>
      <c r="R975" s="3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/>
      <c r="R976" s="3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3"/>
      <c r="M977" s="3"/>
      <c r="N977" s="3"/>
      <c r="O977" s="3"/>
      <c r="P977" s="3"/>
      <c r="Q977" s="3"/>
      <c r="R977" s="3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/>
      <c r="R978" s="3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/>
      <c r="R979" s="3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3"/>
      <c r="M980" s="3"/>
      <c r="N980" s="3"/>
      <c r="O980" s="3"/>
      <c r="P980" s="3"/>
      <c r="Q980" s="3"/>
      <c r="R980" s="3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/>
      <c r="R981" s="3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/>
      <c r="R982" s="3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/>
      <c r="R983" s="3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/>
      <c r="R984" s="3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/>
      <c r="R985" s="3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3"/>
      <c r="M986" s="3"/>
      <c r="N986" s="3"/>
      <c r="O986" s="3"/>
      <c r="P986" s="3"/>
      <c r="Q986" s="3"/>
      <c r="R986" s="3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3"/>
      <c r="M987" s="3"/>
      <c r="N987" s="3"/>
      <c r="O987" s="3"/>
      <c r="P987" s="3"/>
      <c r="Q987" s="3"/>
      <c r="R987" s="3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3"/>
      <c r="M988" s="3"/>
      <c r="N988" s="3"/>
      <c r="O988" s="3"/>
      <c r="P988" s="3"/>
      <c r="Q988" s="3"/>
      <c r="R988" s="3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/>
      <c r="R989" s="3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/>
      <c r="R990" s="3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/>
      <c r="R991" s="3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3"/>
      <c r="M992" s="3"/>
      <c r="N992" s="3"/>
      <c r="O992" s="3"/>
      <c r="P992" s="3"/>
      <c r="Q992" s="3"/>
      <c r="R992" s="3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3"/>
      <c r="M993" s="3"/>
      <c r="N993" s="3"/>
      <c r="O993" s="3"/>
      <c r="P993" s="3"/>
      <c r="Q993" s="3"/>
      <c r="R993" s="3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3"/>
      <c r="M994" s="3"/>
      <c r="N994" s="3"/>
      <c r="O994" s="3"/>
      <c r="P994" s="3"/>
      <c r="Q994" s="3"/>
      <c r="R994" s="3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3"/>
      <c r="M995" s="3"/>
      <c r="N995" s="3"/>
      <c r="O995" s="3"/>
      <c r="P995" s="3"/>
      <c r="Q995" s="3"/>
      <c r="R995" s="3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3"/>
      <c r="M996" s="3"/>
      <c r="N996" s="3"/>
      <c r="O996" s="3"/>
      <c r="P996" s="3"/>
      <c r="Q996" s="3"/>
      <c r="R996" s="3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3"/>
      <c r="M997" s="3"/>
      <c r="N997" s="3"/>
      <c r="O997" s="3"/>
      <c r="P997" s="3"/>
      <c r="Q997" s="3"/>
      <c r="R997" s="3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3"/>
      <c r="M998" s="3"/>
      <c r="N998" s="3"/>
      <c r="O998" s="3"/>
      <c r="P998" s="3"/>
      <c r="Q998" s="3"/>
      <c r="R998" s="3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/>
      <c r="R999" s="3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/>
      <c r="R1000" s="3"/>
      <c r="S1000" s="2"/>
      <c r="T1000" s="2"/>
      <c r="U1000" s="2"/>
      <c r="V1000" s="2"/>
      <c r="W1000" s="2"/>
      <c r="X1000" s="2"/>
      <c r="Y1000" s="2"/>
      <c r="Z1000" s="2"/>
    </row>
  </sheetData>
  <mergeCells count="21">
    <mergeCell ref="B2:R2"/>
    <mergeCell ref="B4:E4"/>
    <mergeCell ref="F4:I4"/>
    <mergeCell ref="J4:K4"/>
    <mergeCell ref="L4:Q4"/>
    <mergeCell ref="R4:R5"/>
    <mergeCell ref="T4:T5"/>
    <mergeCell ref="D36:E36"/>
    <mergeCell ref="F36:G36"/>
    <mergeCell ref="B37:C37"/>
    <mergeCell ref="D37:E37"/>
    <mergeCell ref="F37:G37"/>
    <mergeCell ref="H37:I37"/>
    <mergeCell ref="L15:M15"/>
    <mergeCell ref="N15:P15"/>
    <mergeCell ref="L23:M23"/>
    <mergeCell ref="N23:P23"/>
    <mergeCell ref="L31:M31"/>
    <mergeCell ref="N31:P31"/>
    <mergeCell ref="B36:C36"/>
    <mergeCell ref="H36:I36"/>
  </mergeCells>
  <conditionalFormatting sqref="B15:K15">
    <cfRule type="cellIs" dxfId="0" priority="1" operator="notEqual">
      <formula>B$6</formula>
    </cfRule>
  </conditionalFormatting>
  <conditionalFormatting sqref="B23:K23">
    <cfRule type="cellIs" dxfId="0" priority="2" operator="notEqual">
      <formula>B$6</formula>
    </cfRule>
  </conditionalFormatting>
  <conditionalFormatting sqref="B31:K31">
    <cfRule type="cellIs" dxfId="0" priority="3" operator="notEqual">
      <formula>B$6</formula>
    </cfRule>
  </conditionalFormatting>
  <conditionalFormatting sqref="T14 T22 T30">
    <cfRule type="cellIs" dxfId="1" priority="4" operator="notEqual">
      <formula>100%</formula>
    </cfRule>
  </conditionalFormatting>
  <conditionalFormatting sqref="B7:R7">
    <cfRule type="cellIs" dxfId="2" priority="5" operator="greaterThanOrEqual">
      <formula>10%</formula>
    </cfRule>
  </conditionalFormatting>
  <conditionalFormatting sqref="B7:R7">
    <cfRule type="cellIs" dxfId="3" priority="6" operator="lessThanOrEqual">
      <formula>5%</formula>
    </cfRule>
  </conditionalFormatting>
  <conditionalFormatting sqref="B7:R7">
    <cfRule type="cellIs" dxfId="4" priority="7" operator="between">
      <formula>5%</formula>
      <formula>10%</formula>
    </cfRule>
  </conditionalFormatting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2021-02-11T10:13:36Z</dcterms:created>
</cp:coreProperties>
</file>